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0.66.220.205\общие документы\Учительская\!Питание на сайт\"/>
    </mc:Choice>
  </mc:AlternateContent>
  <bookViews>
    <workbookView xWindow="0" yWindow="0" windowWidth="24000" windowHeight="9435"/>
  </bookViews>
  <sheets>
    <sheet name="начальная" sheetId="1" r:id="rId1"/>
    <sheet name="старшая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1" i="2" l="1"/>
  <c r="I91" i="2"/>
  <c r="J91" i="2"/>
  <c r="G91" i="2"/>
  <c r="F197" i="2"/>
  <c r="B197" i="2"/>
  <c r="A197" i="2"/>
  <c r="L196" i="2"/>
  <c r="J196" i="2"/>
  <c r="I196" i="2"/>
  <c r="H196" i="2"/>
  <c r="G196" i="2"/>
  <c r="B187" i="2"/>
  <c r="A187" i="2"/>
  <c r="L186" i="2"/>
  <c r="J186" i="2"/>
  <c r="I186" i="2"/>
  <c r="H186" i="2"/>
  <c r="G186" i="2"/>
  <c r="F178" i="2"/>
  <c r="B178" i="2"/>
  <c r="A178" i="2"/>
  <c r="L177" i="2"/>
  <c r="J177" i="2"/>
  <c r="I177" i="2"/>
  <c r="H177" i="2"/>
  <c r="G177" i="2"/>
  <c r="B168" i="2"/>
  <c r="L167" i="2"/>
  <c r="J167" i="2"/>
  <c r="I167" i="2"/>
  <c r="H167" i="2"/>
  <c r="G167" i="2"/>
  <c r="F159" i="2"/>
  <c r="B159" i="2"/>
  <c r="A159" i="2"/>
  <c r="L158" i="2"/>
  <c r="J158" i="2"/>
  <c r="I158" i="2"/>
  <c r="H158" i="2"/>
  <c r="H159" i="2" s="1"/>
  <c r="G158" i="2"/>
  <c r="B149" i="2"/>
  <c r="L148" i="2"/>
  <c r="J148" i="2"/>
  <c r="J159" i="2" s="1"/>
  <c r="I148" i="2"/>
  <c r="H148" i="2"/>
  <c r="G148" i="2"/>
  <c r="F140" i="2"/>
  <c r="B140" i="2"/>
  <c r="L139" i="2"/>
  <c r="J139" i="2"/>
  <c r="I139" i="2"/>
  <c r="H139" i="2"/>
  <c r="G139" i="2"/>
  <c r="B130" i="2"/>
  <c r="L129" i="2"/>
  <c r="J129" i="2"/>
  <c r="I129" i="2"/>
  <c r="H129" i="2"/>
  <c r="H140" i="2" s="1"/>
  <c r="G129" i="2"/>
  <c r="F121" i="2"/>
  <c r="B121" i="2"/>
  <c r="L120" i="2"/>
  <c r="J120" i="2"/>
  <c r="I120" i="2"/>
  <c r="H120" i="2"/>
  <c r="G120" i="2"/>
  <c r="B111" i="2"/>
  <c r="L110" i="2"/>
  <c r="J110" i="2"/>
  <c r="I110" i="2"/>
  <c r="H110" i="2"/>
  <c r="G110" i="2"/>
  <c r="F102" i="2"/>
  <c r="B102" i="2"/>
  <c r="A102" i="2"/>
  <c r="L101" i="2"/>
  <c r="J101" i="2"/>
  <c r="J102" i="2" s="1"/>
  <c r="I101" i="2"/>
  <c r="I102" i="2" s="1"/>
  <c r="H101" i="2"/>
  <c r="H102" i="2" s="1"/>
  <c r="G101" i="2"/>
  <c r="B92" i="2"/>
  <c r="A92" i="2"/>
  <c r="F83" i="2"/>
  <c r="B83" i="2"/>
  <c r="A83" i="2"/>
  <c r="L82" i="2"/>
  <c r="J82" i="2"/>
  <c r="I82" i="2"/>
  <c r="H82" i="2"/>
  <c r="G82" i="2"/>
  <c r="B73" i="2"/>
  <c r="A73" i="2"/>
  <c r="L72" i="2"/>
  <c r="J72" i="2"/>
  <c r="I72" i="2"/>
  <c r="H72" i="2"/>
  <c r="H83" i="2" s="1"/>
  <c r="G72" i="2"/>
  <c r="F64" i="2"/>
  <c r="B64" i="2"/>
  <c r="A64" i="2"/>
  <c r="L63" i="2"/>
  <c r="J63" i="2"/>
  <c r="I63" i="2"/>
  <c r="H63" i="2"/>
  <c r="G63" i="2"/>
  <c r="B54" i="2"/>
  <c r="A54" i="2"/>
  <c r="L53" i="2"/>
  <c r="J53" i="2"/>
  <c r="I53" i="2"/>
  <c r="H53" i="2"/>
  <c r="G53" i="2"/>
  <c r="F45" i="2"/>
  <c r="B45" i="2"/>
  <c r="A45" i="2"/>
  <c r="L44" i="2"/>
  <c r="L45" i="2" s="1"/>
  <c r="J44" i="2"/>
  <c r="I44" i="2"/>
  <c r="H44" i="2"/>
  <c r="G44" i="2"/>
  <c r="A35" i="2"/>
  <c r="L34" i="2"/>
  <c r="J34" i="2"/>
  <c r="I34" i="2"/>
  <c r="I45" i="2" s="1"/>
  <c r="H34" i="2"/>
  <c r="G34" i="2"/>
  <c r="F26" i="2"/>
  <c r="B26" i="2"/>
  <c r="A26" i="2"/>
  <c r="L25" i="2"/>
  <c r="J25" i="2"/>
  <c r="I25" i="2"/>
  <c r="H25" i="2"/>
  <c r="G25" i="2"/>
  <c r="B16" i="2"/>
  <c r="A16" i="2"/>
  <c r="L15" i="2"/>
  <c r="L26" i="2" s="1"/>
  <c r="J15" i="2"/>
  <c r="I15" i="2"/>
  <c r="H15" i="2"/>
  <c r="H26" i="2" s="1"/>
  <c r="G15" i="2"/>
  <c r="J197" i="2" l="1"/>
  <c r="G197" i="2"/>
  <c r="L197" i="2"/>
  <c r="H197" i="2"/>
  <c r="I197" i="2"/>
  <c r="L178" i="2"/>
  <c r="G178" i="2"/>
  <c r="J178" i="2"/>
  <c r="H178" i="2"/>
  <c r="I178" i="2"/>
  <c r="I159" i="2"/>
  <c r="G159" i="2"/>
  <c r="L159" i="2"/>
  <c r="J140" i="2"/>
  <c r="I140" i="2"/>
  <c r="G140" i="2"/>
  <c r="L140" i="2"/>
  <c r="L121" i="2"/>
  <c r="I121" i="2"/>
  <c r="J121" i="2"/>
  <c r="H121" i="2"/>
  <c r="G121" i="2"/>
  <c r="G102" i="2"/>
  <c r="L102" i="2"/>
  <c r="I83" i="2"/>
  <c r="J83" i="2"/>
  <c r="G83" i="2"/>
  <c r="L83" i="2"/>
  <c r="I64" i="2"/>
  <c r="H64" i="2"/>
  <c r="L64" i="2"/>
  <c r="J64" i="2"/>
  <c r="G64" i="2"/>
  <c r="H45" i="2"/>
  <c r="G45" i="2"/>
  <c r="J45" i="2"/>
  <c r="G26" i="2"/>
  <c r="I26" i="2"/>
  <c r="J26" i="2"/>
  <c r="J203" i="1"/>
  <c r="I203" i="1"/>
  <c r="H203" i="1"/>
  <c r="G203" i="1"/>
  <c r="J202" i="1"/>
  <c r="I202" i="1"/>
  <c r="H202" i="1"/>
  <c r="G202" i="1"/>
  <c r="F25" i="1"/>
  <c r="B196" i="1"/>
  <c r="A196" i="1"/>
  <c r="L195" i="1"/>
  <c r="J195" i="1"/>
  <c r="I195" i="1"/>
  <c r="H195" i="1"/>
  <c r="G195" i="1"/>
  <c r="B186" i="1"/>
  <c r="A186" i="1"/>
  <c r="L185" i="1"/>
  <c r="J185" i="1"/>
  <c r="J196" i="1" s="1"/>
  <c r="I185" i="1"/>
  <c r="H185" i="1"/>
  <c r="G185" i="1"/>
  <c r="F196" i="1"/>
  <c r="B177" i="1"/>
  <c r="A177" i="1"/>
  <c r="L176" i="1"/>
  <c r="J176" i="1"/>
  <c r="I176" i="1"/>
  <c r="H176" i="1"/>
  <c r="G176" i="1"/>
  <c r="B167" i="1"/>
  <c r="L166" i="1"/>
  <c r="J166" i="1"/>
  <c r="J177" i="1" s="1"/>
  <c r="I166" i="1"/>
  <c r="I177" i="1" s="1"/>
  <c r="H166" i="1"/>
  <c r="G166" i="1"/>
  <c r="F177" i="1"/>
  <c r="B158" i="1"/>
  <c r="A158" i="1"/>
  <c r="L157" i="1"/>
  <c r="J157" i="1"/>
  <c r="I157" i="1"/>
  <c r="H157" i="1"/>
  <c r="G157" i="1"/>
  <c r="B148" i="1"/>
  <c r="L147" i="1"/>
  <c r="J147" i="1"/>
  <c r="I147" i="1"/>
  <c r="I158" i="1" s="1"/>
  <c r="H147" i="1"/>
  <c r="G147" i="1"/>
  <c r="B139" i="1"/>
  <c r="L138" i="1"/>
  <c r="J138" i="1"/>
  <c r="I138" i="1"/>
  <c r="H138" i="1"/>
  <c r="G138" i="1"/>
  <c r="B129" i="1"/>
  <c r="L128" i="1"/>
  <c r="L139" i="1" s="1"/>
  <c r="J128" i="1"/>
  <c r="I128" i="1"/>
  <c r="H128" i="1"/>
  <c r="G128" i="1"/>
  <c r="G139" i="1" s="1"/>
  <c r="B120" i="1"/>
  <c r="L119" i="1"/>
  <c r="J119" i="1"/>
  <c r="I119" i="1"/>
  <c r="H119" i="1"/>
  <c r="G119" i="1"/>
  <c r="B110" i="1"/>
  <c r="L109" i="1"/>
  <c r="J109" i="1"/>
  <c r="I109" i="1"/>
  <c r="H109" i="1"/>
  <c r="G109" i="1"/>
  <c r="B101" i="1"/>
  <c r="A101" i="1"/>
  <c r="L100" i="1"/>
  <c r="J100" i="1"/>
  <c r="I100" i="1"/>
  <c r="H100" i="1"/>
  <c r="G100" i="1"/>
  <c r="B91" i="1"/>
  <c r="A91" i="1"/>
  <c r="L90" i="1"/>
  <c r="J90" i="1"/>
  <c r="I90" i="1"/>
  <c r="H90" i="1"/>
  <c r="H101" i="1" s="1"/>
  <c r="G90" i="1"/>
  <c r="F101" i="1"/>
  <c r="B82" i="1"/>
  <c r="A82" i="1"/>
  <c r="L81" i="1"/>
  <c r="J81" i="1"/>
  <c r="I81" i="1"/>
  <c r="H81" i="1"/>
  <c r="G81" i="1"/>
  <c r="B72" i="1"/>
  <c r="A72" i="1"/>
  <c r="L71" i="1"/>
  <c r="J71" i="1"/>
  <c r="I71" i="1"/>
  <c r="H71" i="1"/>
  <c r="H82" i="1" s="1"/>
  <c r="G71" i="1"/>
  <c r="F82" i="1"/>
  <c r="B63" i="1"/>
  <c r="A63" i="1"/>
  <c r="L62" i="1"/>
  <c r="J62" i="1"/>
  <c r="I62" i="1"/>
  <c r="H62" i="1"/>
  <c r="G62" i="1"/>
  <c r="B53" i="1"/>
  <c r="A53" i="1"/>
  <c r="L52" i="1"/>
  <c r="J52" i="1"/>
  <c r="I52" i="1"/>
  <c r="H52" i="1"/>
  <c r="G52" i="1"/>
  <c r="G63" i="1" s="1"/>
  <c r="F63" i="1"/>
  <c r="B44" i="1"/>
  <c r="A44" i="1"/>
  <c r="L43" i="1"/>
  <c r="J43" i="1"/>
  <c r="I43" i="1"/>
  <c r="H43" i="1"/>
  <c r="G43" i="1"/>
  <c r="A34" i="1"/>
  <c r="L33" i="1"/>
  <c r="J33" i="1"/>
  <c r="I33" i="1"/>
  <c r="H33" i="1"/>
  <c r="G33" i="1"/>
  <c r="G44" i="1" s="1"/>
  <c r="B25" i="1"/>
  <c r="A25" i="1"/>
  <c r="L24" i="1"/>
  <c r="J24" i="1"/>
  <c r="I24" i="1"/>
  <c r="H24" i="1"/>
  <c r="G24" i="1"/>
  <c r="B15" i="1"/>
  <c r="A15" i="1"/>
  <c r="L14" i="1"/>
  <c r="J14" i="1"/>
  <c r="I14" i="1"/>
  <c r="I25" i="1" s="1"/>
  <c r="H14" i="1"/>
  <c r="H25" i="1" s="1"/>
  <c r="G14" i="1"/>
  <c r="H203" i="2" l="1"/>
  <c r="H204" i="2" s="1"/>
  <c r="I203" i="2"/>
  <c r="I204" i="2" s="1"/>
  <c r="G203" i="2"/>
  <c r="G204" i="2" s="1"/>
  <c r="J203" i="2"/>
  <c r="J204" i="2" s="1"/>
  <c r="G196" i="1"/>
  <c r="H196" i="1"/>
  <c r="I196" i="1"/>
  <c r="L196" i="1"/>
  <c r="H177" i="1"/>
  <c r="G177" i="1"/>
  <c r="L177" i="1"/>
  <c r="J158" i="1"/>
  <c r="G158" i="1"/>
  <c r="L158" i="1"/>
  <c r="F158" i="1"/>
  <c r="H158" i="1"/>
  <c r="I139" i="1"/>
  <c r="H139" i="1"/>
  <c r="F139" i="1"/>
  <c r="J139" i="1"/>
  <c r="L120" i="1"/>
  <c r="I120" i="1"/>
  <c r="G120" i="1"/>
  <c r="H120" i="1"/>
  <c r="F120" i="1"/>
  <c r="J120" i="1"/>
  <c r="L101" i="1"/>
  <c r="J101" i="1"/>
  <c r="G101" i="1"/>
  <c r="I101" i="1"/>
  <c r="L82" i="1"/>
  <c r="J82" i="1"/>
  <c r="G82" i="1"/>
  <c r="I82" i="1"/>
  <c r="L63" i="1"/>
  <c r="J63" i="1"/>
  <c r="H63" i="1"/>
  <c r="I63" i="1"/>
  <c r="L44" i="1"/>
  <c r="I44" i="1"/>
  <c r="F44" i="1"/>
  <c r="J44" i="1"/>
  <c r="H44" i="1"/>
  <c r="L25" i="1"/>
  <c r="J25" i="1"/>
  <c r="G25" i="1"/>
</calcChain>
</file>

<file path=xl/sharedStrings.xml><?xml version="1.0" encoding="utf-8"?>
<sst xmlns="http://schemas.openxmlformats.org/spreadsheetml/2006/main" count="1280" uniqueCount="202">
  <si>
    <t>Школа</t>
  </si>
  <si>
    <t>Утвердил:</t>
  </si>
  <si>
    <t>должность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</si>
  <si>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</si>
  <si>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</si>
  <si>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</si>
  <si>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</si>
  <si>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</si>
  <si>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</si>
  <si>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</si>
  <si>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</si>
  <si>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</si>
  <si>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</si>
  <si>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</si>
  <si>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</si>
  <si>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</si>
  <si>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</si>
  <si>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</si>
  <si>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</si>
  <si>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</si>
  <si>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</si>
  <si>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</si>
  <si>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</si>
  <si>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</si>
  <si>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</si>
  <si>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</si>
  <si>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</si>
  <si>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</si>
  <si>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</si>
  <si>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</si>
  <si>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</si>
  <si>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</si>
  <si>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</si>
  <si>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</si>
  <si>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</si>
  <si>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</si>
  <si>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МОУ СОШ №3 г БОГДАНОВИЧ</t>
  </si>
  <si>
    <t>директор</t>
  </si>
  <si>
    <t>Серебренникова НВ</t>
  </si>
  <si>
    <t xml:space="preserve">                ПРИМЕРНОЕ ДВУХНЕДЕЛЬНОЕ  МЕНЮ </t>
  </si>
  <si>
    <t>СЫР (ПОРЦИЯМИ)</t>
  </si>
  <si>
    <t xml:space="preserve">КАША МАННАЯ МОЛОЧНАЯ ЖИДКАЯ </t>
  </si>
  <si>
    <t>КОФЕЙНЫЙ НАПИТОК</t>
  </si>
  <si>
    <t>ХЛЕБ ПШЕНИЧНЫЙ, ВИТАМИННЫЙ</t>
  </si>
  <si>
    <t>ФРУКТЫ СВЕЖИЕ</t>
  </si>
  <si>
    <t>СОК ЯБЛОЧНЫЙ</t>
  </si>
  <si>
    <t>30</t>
  </si>
  <si>
    <t>200</t>
  </si>
  <si>
    <t>160</t>
  </si>
  <si>
    <t>97</t>
  </si>
  <si>
    <t>227</t>
  </si>
  <si>
    <t>464</t>
  </si>
  <si>
    <t>82</t>
  </si>
  <si>
    <t>501</t>
  </si>
  <si>
    <t>ПОМИДОР СВЕЖИЙ</t>
  </si>
  <si>
    <t>СУП КАРТОФЕЛЬНЫЙ  С КУРИЦЕЙ</t>
  </si>
  <si>
    <t>КОТЛЕТА ИЗ ГОВЯДИНЫ</t>
  </si>
  <si>
    <t>КАША  ВЯЗКАЯ   ПШЕННАЯ</t>
  </si>
  <si>
    <t>НАПИТОК ВИТОШКА</t>
  </si>
  <si>
    <t>ХЛЕБ ПШЕНИЧНЫЙ ВИТАМИННЫЙ</t>
  </si>
  <si>
    <t>ХЛЕБ РЖАНОЙ</t>
  </si>
  <si>
    <t>70</t>
  </si>
  <si>
    <t>250</t>
  </si>
  <si>
    <t>100</t>
  </si>
  <si>
    <t>150</t>
  </si>
  <si>
    <t>50</t>
  </si>
  <si>
    <t>20</t>
  </si>
  <si>
    <t>148</t>
  </si>
  <si>
    <t>2018</t>
  </si>
  <si>
    <t>133</t>
  </si>
  <si>
    <t>2004</t>
  </si>
  <si>
    <t>451</t>
  </si>
  <si>
    <t>510</t>
  </si>
  <si>
    <t>509</t>
  </si>
  <si>
    <t>СБОРН РЕЦЕПТУР</t>
  </si>
  <si>
    <t xml:space="preserve">        7-11 ЛЕТ</t>
  </si>
  <si>
    <t>МАСЛО (ПОРЦИЯМИ)</t>
  </si>
  <si>
    <t xml:space="preserve">ЗАПЕКАНКА ТВОРОЖНАЯ С МОЛОКОМ СГУЩЕННЫМ </t>
  </si>
  <si>
    <t>ЧАЙ С САХАРОМ И ЛИМОНОМ</t>
  </si>
  <si>
    <t>ХЛЕБ ПШЕНИЧНЫЙ,ВИТАМИННЫЙ</t>
  </si>
  <si>
    <t>БОРЩ С КАПУСТОЙ И КАРТОФЕЛЕМ</t>
  </si>
  <si>
    <t xml:space="preserve">МЯСО ТУШЕНОЕ </t>
  </si>
  <si>
    <t xml:space="preserve">РИС ОТВАРНОЙ  </t>
  </si>
  <si>
    <t>ЧАЙ С САХАРОМ</t>
  </si>
  <si>
    <t>10</t>
  </si>
  <si>
    <t>150/15</t>
  </si>
  <si>
    <t>90</t>
  </si>
  <si>
    <t>79</t>
  </si>
  <si>
    <t>366</t>
  </si>
  <si>
    <t>459</t>
  </si>
  <si>
    <t>2008</t>
  </si>
  <si>
    <t>110</t>
  </si>
  <si>
    <t>433</t>
  </si>
  <si>
    <t>511</t>
  </si>
  <si>
    <t>457</t>
  </si>
  <si>
    <t>ЯЙЦО ВАРЕНОЕ</t>
  </si>
  <si>
    <t>ФРИКАДЕЛЬКИ ИЗ ГОВЯДИНЫ В СОУСЕ</t>
  </si>
  <si>
    <t>КАША ВЯЗКАЯ  ГРЕЧНЕВАЯ</t>
  </si>
  <si>
    <t>ФРУКТЫ СВЕЖИЕ, ЯБЛОКО</t>
  </si>
  <si>
    <t xml:space="preserve">ЩИ ИЗ СВЕЖЕЙ КАПУСТЫ С КАРТОФЕЛЕМ   </t>
  </si>
  <si>
    <t>ГУЛЯШ ИЗ ФИЛЕ КУРЫ</t>
  </si>
  <si>
    <t xml:space="preserve">КАРТОФЕЛЬ ТУШЕНЫЙ        </t>
  </si>
  <si>
    <t>40</t>
  </si>
  <si>
    <t>110/10</t>
  </si>
  <si>
    <t>213</t>
  </si>
  <si>
    <t>469</t>
  </si>
  <si>
    <t>2004                                                                                                        2004</t>
  </si>
  <si>
    <t>124</t>
  </si>
  <si>
    <t>437</t>
  </si>
  <si>
    <t>216</t>
  </si>
  <si>
    <t xml:space="preserve">КАША РИСОВАЯ МОЛОЧНАЯ ЖИДКАЯ   </t>
  </si>
  <si>
    <t xml:space="preserve">ЧАЙ С МОЛОКОМ </t>
  </si>
  <si>
    <t>ОГУРЕЦ СВЕЖИЙ</t>
  </si>
  <si>
    <t xml:space="preserve">СУП-ПЮРЕ ИЗ КАРТОФЕЛЯ    </t>
  </si>
  <si>
    <t xml:space="preserve">ПЕЧЕНЬ, ТУШЕННАЯ В СОУСЕ </t>
  </si>
  <si>
    <t xml:space="preserve"> МАКАРОНЫ ОТВАРНЫЕ С МАСЛОМ </t>
  </si>
  <si>
    <t>КОМПОТ ИЗ КУРАГИ</t>
  </si>
  <si>
    <t>145</t>
  </si>
  <si>
    <t>98</t>
  </si>
  <si>
    <t>234</t>
  </si>
  <si>
    <t>460</t>
  </si>
  <si>
    <t>171</t>
  </si>
  <si>
    <t>439</t>
  </si>
  <si>
    <t>516</t>
  </si>
  <si>
    <t>494</t>
  </si>
  <si>
    <t>ФРИКАДЕЛЬКИ РЫБНЫЕ С ТОМАТНЫМ СОУСОМ</t>
  </si>
  <si>
    <t xml:space="preserve">ПЮРЕ КАРТОФЕЛЬНОЕ    </t>
  </si>
  <si>
    <t>КИСЕЛЬ С ВИТАМИНАМИ ВИТОШКА</t>
  </si>
  <si>
    <t>ФРУКТЫ СВЕЖИЕ,яблоки</t>
  </si>
  <si>
    <t>РАССОЛЬНИК ЛЕНИНГРАДСКИЙ</t>
  </si>
  <si>
    <t>БИТОЧКИ ИЗ ГОВЯДИНЫ</t>
  </si>
  <si>
    <t>БОБОВЫЕ ОТВАРНЫЕ</t>
  </si>
  <si>
    <t>100/30</t>
  </si>
  <si>
    <t>397</t>
  </si>
  <si>
    <t>377</t>
  </si>
  <si>
    <t>505</t>
  </si>
  <si>
    <t>132</t>
  </si>
  <si>
    <t>514</t>
  </si>
  <si>
    <t>КАША ПШЕННАЯ МОЛОЧНАЯ ЖИДКАЯ</t>
  </si>
  <si>
    <t>ПЕЧЕНЬЕ ЧОКО ПАЙ</t>
  </si>
  <si>
    <t>5</t>
  </si>
  <si>
    <t>56</t>
  </si>
  <si>
    <t>13</t>
  </si>
  <si>
    <t>233</t>
  </si>
  <si>
    <t>ЗАПЕКАНКА ИЗ ТВОРОГА С МОЛОКОМ СГУЩЕННЫМ</t>
  </si>
  <si>
    <t>ЧАЙ С МОЛОКОМ</t>
  </si>
  <si>
    <t>СУП КАРТОФЕЛЬНЫЙ С БОБОВЫМИ</t>
  </si>
  <si>
    <t>ШНИЦЕЛЬ ИЗ ГОВЯДИНЫ</t>
  </si>
  <si>
    <t>НАПИТОК ИЗ ШИПОВНИКА</t>
  </si>
  <si>
    <t>8</t>
  </si>
  <si>
    <t>139</t>
  </si>
  <si>
    <t>496</t>
  </si>
  <si>
    <t xml:space="preserve">КАША  ВЯЗКАЯ  ЯЧНЕВАЯ </t>
  </si>
  <si>
    <t>ЧАЙ С ЛИМОНОМ</t>
  </si>
  <si>
    <t>СУП С РЫБНЫМИ КОНСЕРВАМИ</t>
  </si>
  <si>
    <t>БЕДРО КУРЫ ОТВАРНОЕ</t>
  </si>
  <si>
    <t>РИС ОТВАРНОЙ</t>
  </si>
  <si>
    <t>28</t>
  </si>
  <si>
    <t>487</t>
  </si>
  <si>
    <t>304</t>
  </si>
  <si>
    <t>2011</t>
  </si>
  <si>
    <t>ГОЛУБЦЫ ЛЕНИВЫЕ</t>
  </si>
  <si>
    <t>НАПИТОК ВИТАМИННЫЙ ВИТОШКА</t>
  </si>
  <si>
    <t>ЖАРКОЕ ПО-ДОМАШНЕМУ</t>
  </si>
  <si>
    <t>175</t>
  </si>
  <si>
    <t>333</t>
  </si>
  <si>
    <t>436</t>
  </si>
  <si>
    <t xml:space="preserve">КАША РИСОВАЯ МОЛОЧНАЯ ЖИДКАЯ  </t>
  </si>
  <si>
    <t>СОК ФРУКТОВЫЙ</t>
  </si>
  <si>
    <t>СУП КАРТОФЕЛЬНЫЙ С РИСОМ</t>
  </si>
  <si>
    <t>РЫБА ГОРБУША ПРИПУЩЕННАЯ</t>
  </si>
  <si>
    <t>389</t>
  </si>
  <si>
    <t>138</t>
  </si>
  <si>
    <t>296</t>
  </si>
  <si>
    <t>1блюдо</t>
  </si>
  <si>
    <t>ИТОГО ПО ПРИМЕРНОМУ МЕНЮ</t>
  </si>
  <si>
    <t>Итого за весь период</t>
  </si>
  <si>
    <t>Среднее значение за период</t>
  </si>
  <si>
    <t>Содержание белков, жиров, углеводов в меню за период в % от калорийности</t>
  </si>
  <si>
    <t>Возраст детей</t>
  </si>
  <si>
    <t>СУММАРНЫЕ ОБЪЕМЫ БЛЮД ПО ПРИЕМАМ ПИЩИ (В ГРАММАХ)</t>
  </si>
  <si>
    <t>ИТОГО</t>
  </si>
  <si>
    <t>11-18лет</t>
  </si>
  <si>
    <t>400</t>
  </si>
  <si>
    <t>442</t>
  </si>
  <si>
    <t>200/15</t>
  </si>
  <si>
    <t>180</t>
  </si>
  <si>
    <t>14</t>
  </si>
  <si>
    <t>КАПУСТА ТУШЕНАЯ</t>
  </si>
  <si>
    <t>ФРУКТЫ СВЕЖИЕ,ЯБЛОКО</t>
  </si>
  <si>
    <t>15</t>
  </si>
  <si>
    <t>534</t>
  </si>
  <si>
    <t>518</t>
  </si>
  <si>
    <t xml:space="preserve">ЩИ ИЗ СВЕЖЕЙ КАПУСТЫ С КАРТОФЕЛЕМ    </t>
  </si>
  <si>
    <t>60</t>
  </si>
  <si>
    <t>КАРТОФЕЛЬНОЕ ПЮРЕ</t>
  </si>
  <si>
    <t>ЧАЙ С МОЛОКОМ ИЛИ СЛИВКАМИ</t>
  </si>
  <si>
    <t>КАША РИСОВАЯ МОЛОЧНАЯ  ЖИДКАЯ</t>
  </si>
  <si>
    <t>РЫБА ПРИПУЩЕННАЯ</t>
  </si>
  <si>
    <t>ПЮРЕ КАРТОФЕЛЬНОЕ</t>
  </si>
  <si>
    <t>11-18 лет</t>
  </si>
  <si>
    <t>Соболева ЕГ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</si>
</sst>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;\-#,##0.0"/>
  </numFmts>
  <fonts count="3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2D2D2D"/>
      <name val="Arial"/>
    </font>
    <font>
      <sz val="10"/>
      <color rgb="FF4C4C4C"/>
      <name val="Arial"/>
    </font>
    <font>
      <i/>
      <sz val="8"/>
      <color theme="1"/>
      <name val="Arial"/>
    </font>
    <font>
      <b/>
      <sz val="8"/>
      <color theme="1"/>
      <name val="Arial"/>
    </font>
    <font>
      <b/>
      <sz val="8"/>
      <color rgb="FF2D2D2D"/>
      <name val="Arial"/>
    </font>
    <font>
      <b/>
      <sz val="10"/>
      <color rgb="FF2D2D2D"/>
      <name val="Arial"/>
    </font>
    <font>
      <b/>
      <sz val="11"/>
      <color theme="1"/>
      <name val="Calibri"/>
      <scheme val="minor"/>
    </font>
    <font>
      <sz val="10"/>
      <color theme="1"/>
      <name val="Arial"/>
      <family val="2"/>
      <charset val="204"/>
    </font>
    <font>
      <sz val="12"/>
      <color rgb="FF4C4C4C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b/>
      <sz val="11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b/>
      <sz val="12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1"/>
      <color theme="1"/>
      <name val="Arial"/>
      <family val="2"/>
      <charset val="204"/>
    </font>
    <font>
      <b/>
      <sz val="11"/>
      <color rgb="FF000000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0"/>
      <color theme="1"/>
      <name val="Arial"/>
      <family val="2"/>
      <charset val="204"/>
    </font>
    <font>
      <b/>
      <i/>
      <sz val="10"/>
      <color rgb="FF2D2D2D"/>
      <name val="Arial"/>
      <family val="2"/>
      <charset val="204"/>
    </font>
    <font>
      <b/>
      <i/>
      <sz val="10"/>
      <color theme="1"/>
      <name val="Arial"/>
      <family val="2"/>
      <charset val="204"/>
    </font>
    <font>
      <b/>
      <i/>
      <sz val="11"/>
      <color theme="1"/>
      <name val="Arial"/>
      <family val="2"/>
      <charset val="204"/>
    </font>
    <font>
      <b/>
      <sz val="9"/>
      <color rgb="FF000000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b/>
      <sz val="11"/>
      <color rgb="FF2D2D2D"/>
      <name val="Arial"/>
      <family val="2"/>
      <charset val="204"/>
    </font>
    <font>
      <sz val="8"/>
      <color rgb="FF000000"/>
      <name val="Arial"/>
    </font>
    <font>
      <sz val="10"/>
      <color rgb="FF000000"/>
      <name val="Arial"/>
    </font>
    <font>
      <sz val="11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" xfId="0" applyBorder="1"/>
    <xf numFmtId="0" fontId="2" fillId="0" borderId="14" xfId="0" applyFont="1" applyBorder="1" applyAlignment="1">
      <alignment horizontal="center"/>
    </xf>
    <xf numFmtId="0" fontId="0" fillId="0" borderId="2" xfId="0" applyBorder="1"/>
    <xf numFmtId="0" fontId="2" fillId="2" borderId="16" xfId="0" applyFont="1" applyFill="1" applyBorder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4" fillId="3" borderId="0" xfId="0" applyFont="1" applyFill="1" applyAlignment="1">
      <alignment horizontal="left" vertical="center"/>
    </xf>
    <xf numFmtId="1" fontId="2" fillId="3" borderId="2" xfId="0" applyNumberFormat="1" applyFont="1" applyFill="1" applyBorder="1" applyAlignment="1" applyProtection="1">
      <alignment horizontal="center"/>
      <protection locked="0"/>
    </xf>
    <xf numFmtId="1" fontId="2" fillId="3" borderId="1" xfId="0" applyNumberFormat="1" applyFont="1" applyFill="1" applyBorder="1" applyAlignment="1" applyProtection="1">
      <alignment horizontal="center"/>
      <protection locked="0"/>
    </xf>
    <xf numFmtId="0" fontId="2" fillId="3" borderId="0" xfId="0" applyFont="1" applyFill="1" applyBorder="1" applyAlignment="1" applyProtection="1">
      <alignment horizontal="left"/>
    </xf>
    <xf numFmtId="0" fontId="3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top"/>
    </xf>
    <xf numFmtId="0" fontId="6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/>
    </xf>
    <xf numFmtId="0" fontId="0" fillId="3" borderId="8" xfId="0" applyFill="1" applyBorder="1"/>
    <xf numFmtId="0" fontId="0" fillId="3" borderId="9" xfId="0" applyFill="1" applyBorder="1"/>
    <xf numFmtId="0" fontId="2" fillId="3" borderId="11" xfId="0" applyFont="1" applyFill="1" applyBorder="1" applyAlignment="1">
      <alignment horizontal="center"/>
    </xf>
    <xf numFmtId="0" fontId="0" fillId="3" borderId="12" xfId="0" applyFill="1" applyBorder="1"/>
    <xf numFmtId="0" fontId="0" fillId="3" borderId="1" xfId="0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0" fillId="3" borderId="1" xfId="0" applyFill="1" applyBorder="1"/>
    <xf numFmtId="0" fontId="2" fillId="3" borderId="15" xfId="0" applyFont="1" applyFill="1" applyBorder="1" applyAlignment="1">
      <alignment horizontal="center"/>
    </xf>
    <xf numFmtId="0" fontId="0" fillId="3" borderId="2" xfId="0" applyFill="1" applyBorder="1"/>
    <xf numFmtId="0" fontId="2" fillId="3" borderId="17" xfId="0" applyFont="1" applyFill="1" applyBorder="1" applyAlignment="1">
      <alignment horizontal="center"/>
    </xf>
    <xf numFmtId="0" fontId="2" fillId="3" borderId="17" xfId="0" applyFont="1" applyFill="1" applyBorder="1" applyAlignment="1">
      <alignment vertical="top" wrapText="1"/>
    </xf>
    <xf numFmtId="0" fontId="11" fillId="0" borderId="0" xfId="0" applyFont="1" applyAlignment="1">
      <alignment horizontal="left" vertical="center"/>
    </xf>
    <xf numFmtId="0" fontId="12" fillId="3" borderId="0" xfId="0" applyFont="1" applyFill="1"/>
    <xf numFmtId="0" fontId="12" fillId="3" borderId="0" xfId="0" applyFont="1" applyFill="1" applyAlignment="1">
      <alignment horizontal="left"/>
    </xf>
    <xf numFmtId="0" fontId="13" fillId="0" borderId="20" xfId="0" applyFont="1" applyFill="1" applyBorder="1" applyAlignment="1">
      <alignment horizontal="center" vertical="center" wrapText="1"/>
    </xf>
    <xf numFmtId="164" fontId="13" fillId="0" borderId="20" xfId="0" applyNumberFormat="1" applyFont="1" applyFill="1" applyBorder="1" applyAlignment="1">
      <alignment vertical="center" wrapText="1"/>
    </xf>
    <xf numFmtId="0" fontId="15" fillId="0" borderId="20" xfId="0" applyFont="1" applyFill="1" applyBorder="1" applyAlignment="1">
      <alignment vertical="center" wrapText="1"/>
    </xf>
    <xf numFmtId="0" fontId="15" fillId="0" borderId="20" xfId="0" applyFont="1" applyFill="1" applyBorder="1" applyAlignment="1">
      <alignment horizontal="center" vertical="center" wrapText="1"/>
    </xf>
    <xf numFmtId="164" fontId="15" fillId="0" borderId="20" xfId="0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 applyProtection="1">
      <alignment horizontal="center" vertical="top" wrapText="1"/>
      <protection locked="0"/>
    </xf>
    <xf numFmtId="164" fontId="17" fillId="0" borderId="20" xfId="0" applyNumberFormat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/>
    </xf>
    <xf numFmtId="0" fontId="15" fillId="0" borderId="21" xfId="0" applyFont="1" applyFill="1" applyBorder="1" applyAlignment="1">
      <alignment horizontal="center" vertical="center" wrapText="1"/>
    </xf>
    <xf numFmtId="164" fontId="15" fillId="0" borderId="21" xfId="0" applyNumberFormat="1" applyFont="1" applyFill="1" applyBorder="1" applyAlignment="1">
      <alignment horizontal="center" vertical="center" wrapText="1"/>
    </xf>
    <xf numFmtId="0" fontId="16" fillId="3" borderId="13" xfId="0" applyFont="1" applyFill="1" applyBorder="1" applyAlignment="1" applyProtection="1">
      <alignment horizontal="center" vertical="top" wrapText="1"/>
      <protection locked="0"/>
    </xf>
    <xf numFmtId="0" fontId="2" fillId="0" borderId="23" xfId="0" applyFont="1" applyBorder="1" applyAlignment="1">
      <alignment horizontal="center"/>
    </xf>
    <xf numFmtId="0" fontId="2" fillId="3" borderId="24" xfId="0" applyFont="1" applyFill="1" applyBorder="1" applyAlignment="1">
      <alignment horizontal="center"/>
    </xf>
    <xf numFmtId="0" fontId="0" fillId="3" borderId="25" xfId="0" applyFill="1" applyBorder="1"/>
    <xf numFmtId="0" fontId="16" fillId="3" borderId="26" xfId="0" applyFont="1" applyFill="1" applyBorder="1" applyAlignment="1">
      <alignment horizontal="center" vertical="top" wrapText="1"/>
    </xf>
    <xf numFmtId="0" fontId="15" fillId="0" borderId="21" xfId="0" applyFont="1" applyFill="1" applyBorder="1" applyAlignment="1">
      <alignment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 applyProtection="1">
      <alignment vertical="top" wrapText="1"/>
      <protection locked="0"/>
    </xf>
    <xf numFmtId="0" fontId="0" fillId="3" borderId="1" xfId="0" applyFont="1" applyFill="1" applyBorder="1" applyAlignment="1" applyProtection="1">
      <alignment horizontal="center" vertical="top" wrapText="1"/>
      <protection locked="0"/>
    </xf>
    <xf numFmtId="0" fontId="0" fillId="3" borderId="13" xfId="0" applyFont="1" applyFill="1" applyBorder="1" applyAlignment="1" applyProtection="1">
      <alignment horizontal="center" vertical="top" wrapText="1"/>
      <protection locked="0"/>
    </xf>
    <xf numFmtId="0" fontId="0" fillId="3" borderId="1" xfId="0" applyFont="1" applyFill="1" applyBorder="1" applyAlignment="1">
      <alignment vertical="top" wrapText="1"/>
    </xf>
    <xf numFmtId="0" fontId="0" fillId="3" borderId="17" xfId="0" applyFont="1" applyFill="1" applyBorder="1" applyAlignment="1">
      <alignment vertical="top" wrapText="1"/>
    </xf>
    <xf numFmtId="0" fontId="10" fillId="3" borderId="1" xfId="0" applyFont="1" applyFill="1" applyBorder="1" applyProtection="1">
      <protection locked="0"/>
    </xf>
    <xf numFmtId="0" fontId="21" fillId="3" borderId="1" xfId="0" applyFont="1" applyFill="1" applyBorder="1" applyAlignment="1" applyProtection="1">
      <alignment horizontal="right"/>
      <protection locked="0"/>
    </xf>
    <xf numFmtId="0" fontId="21" fillId="3" borderId="17" xfId="0" applyFont="1" applyFill="1" applyBorder="1" applyAlignment="1" applyProtection="1">
      <alignment horizontal="right"/>
      <protection locked="0"/>
    </xf>
    <xf numFmtId="0" fontId="22" fillId="3" borderId="17" xfId="0" applyFont="1" applyFill="1" applyBorder="1" applyAlignment="1">
      <alignment horizontal="center" vertical="top" wrapText="1"/>
    </xf>
    <xf numFmtId="0" fontId="22" fillId="3" borderId="26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3" borderId="13" xfId="0" applyFont="1" applyFill="1" applyBorder="1" applyAlignment="1">
      <alignment horizontal="center" vertical="top" wrapText="1"/>
    </xf>
    <xf numFmtId="0" fontId="1" fillId="3" borderId="17" xfId="0" applyFont="1" applyFill="1" applyBorder="1" applyAlignment="1">
      <alignment horizontal="center" vertical="top" wrapText="1"/>
    </xf>
    <xf numFmtId="164" fontId="23" fillId="0" borderId="20" xfId="0" applyNumberFormat="1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vertical="top" wrapText="1"/>
    </xf>
    <xf numFmtId="0" fontId="1" fillId="3" borderId="26" xfId="0" applyFont="1" applyFill="1" applyBorder="1" applyAlignment="1">
      <alignment horizontal="center" vertical="top" wrapText="1"/>
    </xf>
    <xf numFmtId="0" fontId="1" fillId="3" borderId="2" xfId="0" applyFont="1" applyFill="1" applyBorder="1"/>
    <xf numFmtId="0" fontId="1" fillId="3" borderId="1" xfId="0" applyFont="1" applyFill="1" applyBorder="1" applyAlignment="1">
      <alignment vertical="top" wrapText="1"/>
    </xf>
    <xf numFmtId="0" fontId="25" fillId="3" borderId="17" xfId="0" applyFont="1" applyFill="1" applyBorder="1" applyAlignment="1">
      <alignment vertical="top" wrapText="1"/>
    </xf>
    <xf numFmtId="0" fontId="25" fillId="0" borderId="14" xfId="0" applyFont="1" applyBorder="1" applyAlignment="1">
      <alignment horizontal="center"/>
    </xf>
    <xf numFmtId="0" fontId="25" fillId="3" borderId="15" xfId="0" applyFont="1" applyFill="1" applyBorder="1" applyAlignment="1">
      <alignment horizontal="center"/>
    </xf>
    <xf numFmtId="0" fontId="25" fillId="2" borderId="16" xfId="0" applyFont="1" applyFill="1" applyBorder="1" applyAlignment="1">
      <alignment horizontal="center"/>
    </xf>
    <xf numFmtId="0" fontId="25" fillId="3" borderId="17" xfId="0" applyFont="1" applyFill="1" applyBorder="1" applyAlignment="1">
      <alignment horizontal="center"/>
    </xf>
    <xf numFmtId="0" fontId="21" fillId="3" borderId="2" xfId="0" applyFont="1" applyFill="1" applyBorder="1"/>
    <xf numFmtId="0" fontId="21" fillId="3" borderId="1" xfId="0" applyFont="1" applyFill="1" applyBorder="1" applyAlignment="1">
      <alignment vertical="top" wrapText="1"/>
    </xf>
    <xf numFmtId="0" fontId="21" fillId="3" borderId="1" xfId="0" applyFont="1" applyFill="1" applyBorder="1" applyAlignment="1">
      <alignment horizontal="center" vertical="top" wrapText="1"/>
    </xf>
    <xf numFmtId="0" fontId="21" fillId="3" borderId="13" xfId="0" applyFont="1" applyFill="1" applyBorder="1" applyAlignment="1">
      <alignment horizontal="center" vertical="top" wrapText="1"/>
    </xf>
    <xf numFmtId="0" fontId="21" fillId="3" borderId="17" xfId="0" applyFont="1" applyFill="1" applyBorder="1" applyAlignment="1">
      <alignment vertical="top" wrapText="1"/>
    </xf>
    <xf numFmtId="0" fontId="21" fillId="3" borderId="17" xfId="0" applyFont="1" applyFill="1" applyBorder="1" applyAlignment="1">
      <alignment horizontal="center" vertical="top" wrapText="1"/>
    </xf>
    <xf numFmtId="0" fontId="27" fillId="3" borderId="17" xfId="0" applyFont="1" applyFill="1" applyBorder="1" applyAlignment="1">
      <alignment vertical="top" wrapText="1"/>
    </xf>
    <xf numFmtId="0" fontId="28" fillId="3" borderId="17" xfId="0" applyFont="1" applyFill="1" applyBorder="1" applyAlignment="1">
      <alignment horizontal="center" vertical="top" wrapText="1"/>
    </xf>
    <xf numFmtId="0" fontId="28" fillId="3" borderId="26" xfId="0" applyFont="1" applyFill="1" applyBorder="1" applyAlignment="1">
      <alignment horizontal="center" vertical="top" wrapText="1"/>
    </xf>
    <xf numFmtId="0" fontId="1" fillId="3" borderId="17" xfId="0" applyFont="1" applyFill="1" applyBorder="1" applyAlignment="1" applyProtection="1">
      <alignment horizontal="right"/>
      <protection locked="0"/>
    </xf>
    <xf numFmtId="0" fontId="0" fillId="0" borderId="0" xfId="0" applyAlignment="1"/>
    <xf numFmtId="0" fontId="29" fillId="0" borderId="0" xfId="0" applyFont="1" applyFill="1" applyBorder="1" applyAlignment="1">
      <alignment vertical="center" wrapText="1"/>
    </xf>
    <xf numFmtId="0" fontId="14" fillId="0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/>
    </xf>
    <xf numFmtId="0" fontId="30" fillId="0" borderId="1" xfId="0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31" fillId="3" borderId="3" xfId="0" applyFont="1" applyFill="1" applyBorder="1" applyAlignment="1">
      <alignment horizontal="center" vertical="center" wrapText="1"/>
    </xf>
    <xf numFmtId="0" fontId="31" fillId="3" borderId="4" xfId="0" applyFont="1" applyFill="1" applyBorder="1" applyAlignment="1">
      <alignment horizontal="center"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32" fillId="0" borderId="20" xfId="0" applyFont="1" applyFill="1" applyBorder="1" applyAlignment="1">
      <alignment horizontal="center" vertical="center" wrapText="1"/>
    </xf>
    <xf numFmtId="0" fontId="32" fillId="0" borderId="20" xfId="0" applyFont="1" applyFill="1" applyBorder="1" applyAlignment="1">
      <alignment vertical="center" wrapText="1"/>
    </xf>
    <xf numFmtId="0" fontId="33" fillId="0" borderId="0" xfId="0" applyFont="1" applyFill="1" applyBorder="1" applyAlignment="1">
      <alignment horizontal="left" vertical="top" wrapText="1"/>
    </xf>
    <xf numFmtId="164" fontId="34" fillId="0" borderId="20" xfId="0" applyNumberFormat="1" applyFont="1" applyFill="1" applyBorder="1" applyAlignment="1">
      <alignment horizontal="center" vertical="center" wrapText="1"/>
    </xf>
    <xf numFmtId="0" fontId="29" fillId="0" borderId="28" xfId="0" applyFont="1" applyFill="1" applyBorder="1" applyAlignment="1">
      <alignment horizontal="center" vertical="center" wrapText="1"/>
    </xf>
    <xf numFmtId="0" fontId="29" fillId="0" borderId="31" xfId="0" applyFont="1" applyFill="1" applyBorder="1" applyAlignment="1">
      <alignment horizontal="center" vertical="center" wrapText="1"/>
    </xf>
    <xf numFmtId="0" fontId="29" fillId="0" borderId="29" xfId="0" applyFont="1" applyFill="1" applyBorder="1" applyAlignment="1">
      <alignment horizontal="center" vertical="center" wrapText="1"/>
    </xf>
    <xf numFmtId="0" fontId="29" fillId="0" borderId="30" xfId="0" applyFont="1" applyFill="1" applyBorder="1" applyAlignment="1">
      <alignment horizontal="center" vertical="center" wrapText="1"/>
    </xf>
    <xf numFmtId="0" fontId="29" fillId="0" borderId="32" xfId="0" applyFont="1" applyFill="1" applyBorder="1" applyAlignment="1">
      <alignment horizontal="center" vertical="center" wrapText="1"/>
    </xf>
    <xf numFmtId="0" fontId="29" fillId="0" borderId="33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 wrapText="1"/>
    </xf>
    <xf numFmtId="0" fontId="29" fillId="0" borderId="22" xfId="0" applyFont="1" applyFill="1" applyBorder="1" applyAlignment="1">
      <alignment horizontal="center" vertical="center" wrapText="1"/>
    </xf>
    <xf numFmtId="0" fontId="29" fillId="0" borderId="34" xfId="0" applyFont="1" applyFill="1" applyBorder="1" applyAlignment="1">
      <alignment horizontal="center" vertical="center" wrapText="1"/>
    </xf>
    <xf numFmtId="0" fontId="29" fillId="0" borderId="35" xfId="0" applyFont="1" applyFill="1" applyBorder="1" applyAlignment="1">
      <alignment horizontal="center" vertical="center" wrapText="1"/>
    </xf>
    <xf numFmtId="0" fontId="30" fillId="0" borderId="1" xfId="0" applyFont="1" applyBorder="1" applyAlignment="1">
      <alignment horizontal="center"/>
    </xf>
    <xf numFmtId="0" fontId="24" fillId="3" borderId="18" xfId="0" applyFont="1" applyFill="1" applyBorder="1" applyAlignment="1">
      <alignment horizontal="center" vertical="center" wrapText="1"/>
    </xf>
    <xf numFmtId="0" fontId="1" fillId="3" borderId="19" xfId="0" applyFont="1" applyFill="1" applyBorder="1" applyAlignment="1">
      <alignment horizontal="center" vertical="center" wrapText="1"/>
    </xf>
    <xf numFmtId="0" fontId="26" fillId="3" borderId="18" xfId="0" applyFont="1" applyFill="1" applyBorder="1" applyAlignment="1">
      <alignment horizontal="center" vertical="center" wrapText="1"/>
    </xf>
    <xf numFmtId="0" fontId="21" fillId="3" borderId="19" xfId="0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0" fillId="3" borderId="1" xfId="0" applyFont="1" applyFill="1" applyBorder="1" applyAlignment="1" applyProtection="1">
      <alignment wrapText="1"/>
      <protection locked="0"/>
    </xf>
    <xf numFmtId="0" fontId="16" fillId="3" borderId="1" xfId="0" applyFont="1" applyFill="1" applyBorder="1" applyAlignment="1" applyProtection="1">
      <alignment horizontal="left" wrapText="1"/>
      <protection locked="0"/>
    </xf>
    <xf numFmtId="0" fontId="8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N210"/>
  <sheetViews>
    <sheetView tabSelected="1" workbookViewId="0">
      <selection activeCell="K17" sqref="K17"/>
    </sheetView>
  </sheetViews>
  <sheetFormatPr defaultRowHeight="15" x14ac:dyDescent="0.25"/>
  <cols>
    <col min="1" max="1" width="4.7109375" customWidth="1"/>
    <col min="2" max="2" width="6" customWidth="1"/>
    <col min="4" max="4" width="13" customWidth="1"/>
    <col min="5" max="5" width="44.85546875" customWidth="1"/>
    <col min="7" max="7" width="9.85546875" customWidth="1"/>
  </cols>
  <sheetData>
    <row r="2" spans="1:12" ht="15.75" x14ac:dyDescent="0.25">
      <c r="A2" s="1" t="s">
        <v>0</v>
      </c>
      <c r="B2" s="11"/>
      <c r="C2" s="119" t="s">
        <v>36</v>
      </c>
      <c r="D2" s="119"/>
      <c r="E2" s="119"/>
      <c r="F2" s="12" t="s">
        <v>1</v>
      </c>
      <c r="G2" s="11" t="s">
        <v>2</v>
      </c>
      <c r="H2" s="120" t="s">
        <v>37</v>
      </c>
      <c r="I2" s="120"/>
      <c r="J2" s="120"/>
      <c r="K2" s="120"/>
      <c r="L2" s="11"/>
    </row>
    <row r="3" spans="1:12" ht="16.5" x14ac:dyDescent="0.25">
      <c r="A3" s="34" t="s">
        <v>39</v>
      </c>
      <c r="B3" s="35"/>
      <c r="C3" s="35"/>
      <c r="D3" s="36"/>
      <c r="E3" s="35"/>
      <c r="F3" s="11"/>
      <c r="G3" s="11" t="s">
        <v>3</v>
      </c>
      <c r="H3" s="120" t="s">
        <v>201</v>
      </c>
      <c r="I3" s="120"/>
      <c r="J3" s="120"/>
      <c r="K3" s="120"/>
      <c r="L3" s="11"/>
    </row>
    <row r="4" spans="1:12" x14ac:dyDescent="0.25">
      <c r="A4" s="3" t="s">
        <v>4</v>
      </c>
      <c r="B4" s="11"/>
      <c r="C4" s="11"/>
      <c r="D4" s="13"/>
      <c r="E4" s="59" t="s">
        <v>75</v>
      </c>
      <c r="F4" s="11"/>
      <c r="G4" s="11" t="s">
        <v>6</v>
      </c>
      <c r="H4" s="14">
        <v>9</v>
      </c>
      <c r="I4" s="14">
        <v>1</v>
      </c>
      <c r="J4" s="15">
        <v>2025</v>
      </c>
      <c r="K4" s="16"/>
      <c r="L4" s="11"/>
    </row>
    <row r="5" spans="1:12" ht="15.75" thickBot="1" x14ac:dyDescent="0.3">
      <c r="A5" s="2"/>
      <c r="B5" s="11"/>
      <c r="C5" s="11"/>
      <c r="D5" s="17"/>
      <c r="E5" s="11"/>
      <c r="F5" s="11"/>
      <c r="G5" s="11"/>
      <c r="H5" s="18" t="s">
        <v>7</v>
      </c>
      <c r="I5" s="18" t="s">
        <v>8</v>
      </c>
      <c r="J5" s="18" t="s">
        <v>9</v>
      </c>
      <c r="K5" s="11"/>
      <c r="L5" s="11"/>
    </row>
    <row r="6" spans="1:12" ht="34.5" thickBot="1" x14ac:dyDescent="0.3">
      <c r="A6" s="4" t="s">
        <v>10</v>
      </c>
      <c r="B6" s="19" t="s">
        <v>11</v>
      </c>
      <c r="C6" s="20" t="s">
        <v>12</v>
      </c>
      <c r="D6" s="20" t="s">
        <v>13</v>
      </c>
      <c r="E6" s="20" t="s">
        <v>14</v>
      </c>
      <c r="F6" s="20" t="s">
        <v>15</v>
      </c>
      <c r="G6" s="20" t="s">
        <v>16</v>
      </c>
      <c r="H6" s="20" t="s">
        <v>17</v>
      </c>
      <c r="I6" s="20" t="s">
        <v>18</v>
      </c>
      <c r="J6" s="20" t="s">
        <v>19</v>
      </c>
      <c r="K6" s="21" t="s">
        <v>20</v>
      </c>
      <c r="L6" s="53" t="s">
        <v>74</v>
      </c>
    </row>
    <row r="7" spans="1:12" x14ac:dyDescent="0.25">
      <c r="A7" s="5">
        <v>1</v>
      </c>
      <c r="B7" s="22">
        <v>1</v>
      </c>
      <c r="C7" s="23" t="s">
        <v>21</v>
      </c>
      <c r="D7" s="24" t="s">
        <v>28</v>
      </c>
      <c r="E7" s="52" t="s">
        <v>40</v>
      </c>
      <c r="F7" s="45" t="s">
        <v>46</v>
      </c>
      <c r="G7" s="46">
        <v>7</v>
      </c>
      <c r="H7" s="46">
        <v>8.9</v>
      </c>
      <c r="I7" s="46">
        <v>0</v>
      </c>
      <c r="J7" s="46">
        <v>109.2</v>
      </c>
      <c r="K7" s="45" t="s">
        <v>49</v>
      </c>
      <c r="L7" s="40" t="s">
        <v>70</v>
      </c>
    </row>
    <row r="8" spans="1:12" x14ac:dyDescent="0.25">
      <c r="A8" s="6"/>
      <c r="B8" s="25"/>
      <c r="C8" s="26"/>
      <c r="D8" s="27" t="s">
        <v>22</v>
      </c>
      <c r="E8" s="39" t="s">
        <v>41</v>
      </c>
      <c r="F8" s="40" t="s">
        <v>47</v>
      </c>
      <c r="G8" s="41">
        <v>6.1</v>
      </c>
      <c r="H8" s="41">
        <v>7.6</v>
      </c>
      <c r="I8" s="41">
        <v>30.8</v>
      </c>
      <c r="J8" s="41">
        <v>215.6</v>
      </c>
      <c r="K8" s="40" t="s">
        <v>50</v>
      </c>
      <c r="L8" s="40" t="s">
        <v>68</v>
      </c>
    </row>
    <row r="9" spans="1:12" x14ac:dyDescent="0.25">
      <c r="A9" s="6"/>
      <c r="B9" s="25"/>
      <c r="C9" s="26"/>
      <c r="D9" s="29" t="s">
        <v>23</v>
      </c>
      <c r="E9" s="39" t="s">
        <v>42</v>
      </c>
      <c r="F9" s="40" t="s">
        <v>47</v>
      </c>
      <c r="G9" s="41">
        <v>1.6</v>
      </c>
      <c r="H9" s="41">
        <v>1.6</v>
      </c>
      <c r="I9" s="41">
        <v>13.2</v>
      </c>
      <c r="J9" s="41">
        <v>73.8</v>
      </c>
      <c r="K9" s="40" t="s">
        <v>51</v>
      </c>
      <c r="L9" s="40" t="s">
        <v>68</v>
      </c>
    </row>
    <row r="10" spans="1:12" x14ac:dyDescent="0.25">
      <c r="A10" s="6"/>
      <c r="B10" s="25"/>
      <c r="C10" s="26"/>
      <c r="D10" s="29" t="s">
        <v>24</v>
      </c>
      <c r="E10" s="39" t="s">
        <v>43</v>
      </c>
      <c r="F10" s="40" t="s">
        <v>46</v>
      </c>
      <c r="G10" s="41">
        <v>2.2999999999999998</v>
      </c>
      <c r="H10" s="41">
        <v>0.2</v>
      </c>
      <c r="I10" s="41">
        <v>15.1</v>
      </c>
      <c r="J10" s="41">
        <v>71</v>
      </c>
      <c r="K10" s="40"/>
      <c r="L10" s="40" t="s">
        <v>70</v>
      </c>
    </row>
    <row r="11" spans="1:12" x14ac:dyDescent="0.25">
      <c r="A11" s="6"/>
      <c r="B11" s="25"/>
      <c r="C11" s="26"/>
      <c r="D11" s="29" t="s">
        <v>25</v>
      </c>
      <c r="E11" s="39" t="s">
        <v>44</v>
      </c>
      <c r="F11" s="40" t="s">
        <v>48</v>
      </c>
      <c r="G11" s="41">
        <v>0.6</v>
      </c>
      <c r="H11" s="41">
        <v>0.6</v>
      </c>
      <c r="I11" s="41">
        <v>15.7</v>
      </c>
      <c r="J11" s="41">
        <v>75.400000000000006</v>
      </c>
      <c r="K11" s="40" t="s">
        <v>52</v>
      </c>
      <c r="L11" s="40" t="s">
        <v>68</v>
      </c>
    </row>
    <row r="12" spans="1:12" x14ac:dyDescent="0.25">
      <c r="A12" s="6"/>
      <c r="B12" s="25"/>
      <c r="C12" s="26"/>
      <c r="D12" s="27"/>
      <c r="E12" s="39" t="s">
        <v>45</v>
      </c>
      <c r="F12" s="40" t="s">
        <v>47</v>
      </c>
      <c r="G12" s="41">
        <v>0.6</v>
      </c>
      <c r="H12" s="41">
        <v>0.4</v>
      </c>
      <c r="I12" s="41">
        <v>32.6</v>
      </c>
      <c r="J12" s="41">
        <v>140</v>
      </c>
      <c r="K12" s="40" t="s">
        <v>53</v>
      </c>
      <c r="L12" s="40" t="s">
        <v>68</v>
      </c>
    </row>
    <row r="13" spans="1:12" x14ac:dyDescent="0.25">
      <c r="A13" s="6"/>
      <c r="B13" s="25"/>
      <c r="C13" s="26"/>
      <c r="D13" s="27"/>
      <c r="E13" s="28"/>
      <c r="F13" s="42"/>
      <c r="G13" s="42"/>
      <c r="H13" s="42"/>
      <c r="I13" s="43"/>
      <c r="J13" s="43"/>
      <c r="K13" s="43"/>
      <c r="L13" s="47"/>
    </row>
    <row r="14" spans="1:12" ht="15.75" thickBot="1" x14ac:dyDescent="0.3">
      <c r="A14" s="48"/>
      <c r="B14" s="49"/>
      <c r="C14" s="50"/>
      <c r="D14" s="61" t="s">
        <v>26</v>
      </c>
      <c r="E14" s="33"/>
      <c r="F14" s="62">
        <v>820</v>
      </c>
      <c r="G14" s="62">
        <f t="shared" ref="G14:J14" si="0">SUM(G7:G13)</f>
        <v>18.200000000000003</v>
      </c>
      <c r="H14" s="62">
        <f t="shared" si="0"/>
        <v>19.3</v>
      </c>
      <c r="I14" s="62">
        <f t="shared" si="0"/>
        <v>107.4</v>
      </c>
      <c r="J14" s="62">
        <f t="shared" si="0"/>
        <v>685</v>
      </c>
      <c r="K14" s="63"/>
      <c r="L14" s="63">
        <f t="shared" ref="L14" si="1">SUM(L7:L13)</f>
        <v>0</v>
      </c>
    </row>
    <row r="15" spans="1:12" x14ac:dyDescent="0.25">
      <c r="A15" s="6">
        <f>A7</f>
        <v>1</v>
      </c>
      <c r="B15" s="44">
        <f>B7</f>
        <v>1</v>
      </c>
      <c r="C15" s="26" t="s">
        <v>27</v>
      </c>
      <c r="D15" s="31" t="s">
        <v>28</v>
      </c>
      <c r="E15" s="39" t="s">
        <v>54</v>
      </c>
      <c r="F15" s="40" t="s">
        <v>61</v>
      </c>
      <c r="G15" s="41">
        <v>0.8</v>
      </c>
      <c r="H15" s="41">
        <v>0.1</v>
      </c>
      <c r="I15" s="41">
        <v>2.7</v>
      </c>
      <c r="J15" s="41">
        <v>16.8</v>
      </c>
      <c r="K15" s="40" t="s">
        <v>67</v>
      </c>
      <c r="L15" s="40" t="s">
        <v>68</v>
      </c>
    </row>
    <row r="16" spans="1:12" x14ac:dyDescent="0.25">
      <c r="A16" s="6"/>
      <c r="B16" s="25"/>
      <c r="C16" s="26"/>
      <c r="D16" s="29" t="s">
        <v>29</v>
      </c>
      <c r="E16" s="39" t="s">
        <v>55</v>
      </c>
      <c r="F16" s="40" t="s">
        <v>62</v>
      </c>
      <c r="G16" s="41">
        <v>5.0999999999999996</v>
      </c>
      <c r="H16" s="41">
        <v>5.6</v>
      </c>
      <c r="I16" s="41">
        <v>19.3</v>
      </c>
      <c r="J16" s="41">
        <v>148.69999999999999</v>
      </c>
      <c r="K16" s="40" t="s">
        <v>69</v>
      </c>
      <c r="L16" s="40" t="s">
        <v>70</v>
      </c>
    </row>
    <row r="17" spans="1:12" x14ac:dyDescent="0.25">
      <c r="A17" s="6"/>
      <c r="B17" s="25"/>
      <c r="C17" s="26"/>
      <c r="D17" s="29" t="s">
        <v>30</v>
      </c>
      <c r="E17" s="39" t="s">
        <v>56</v>
      </c>
      <c r="F17" s="40" t="s">
        <v>63</v>
      </c>
      <c r="G17" s="41">
        <v>15.3</v>
      </c>
      <c r="H17" s="41">
        <v>13.1</v>
      </c>
      <c r="I17" s="41">
        <v>9.1999999999999993</v>
      </c>
      <c r="J17" s="41">
        <v>218.7</v>
      </c>
      <c r="K17" s="40" t="s">
        <v>71</v>
      </c>
      <c r="L17" s="40" t="s">
        <v>70</v>
      </c>
    </row>
    <row r="18" spans="1:12" x14ac:dyDescent="0.25">
      <c r="A18" s="6"/>
      <c r="B18" s="25"/>
      <c r="C18" s="26"/>
      <c r="D18" s="29" t="s">
        <v>31</v>
      </c>
      <c r="E18" s="39" t="s">
        <v>57</v>
      </c>
      <c r="F18" s="40" t="s">
        <v>64</v>
      </c>
      <c r="G18" s="41">
        <v>4</v>
      </c>
      <c r="H18" s="41">
        <v>4.9000000000000004</v>
      </c>
      <c r="I18" s="41">
        <v>24.6</v>
      </c>
      <c r="J18" s="41">
        <v>159.19999999999999</v>
      </c>
      <c r="K18" s="40" t="s">
        <v>72</v>
      </c>
      <c r="L18" s="40" t="s">
        <v>70</v>
      </c>
    </row>
    <row r="19" spans="1:12" x14ac:dyDescent="0.25">
      <c r="A19" s="6"/>
      <c r="B19" s="25"/>
      <c r="C19" s="26"/>
      <c r="D19" s="29" t="s">
        <v>32</v>
      </c>
      <c r="E19" s="39" t="s">
        <v>58</v>
      </c>
      <c r="F19" s="40" t="s">
        <v>47</v>
      </c>
      <c r="G19" s="41">
        <v>0</v>
      </c>
      <c r="H19" s="41">
        <v>0</v>
      </c>
      <c r="I19" s="41">
        <v>0</v>
      </c>
      <c r="J19" s="41">
        <v>73.7</v>
      </c>
      <c r="K19" s="40" t="s">
        <v>73</v>
      </c>
      <c r="L19" s="40" t="s">
        <v>68</v>
      </c>
    </row>
    <row r="20" spans="1:12" x14ac:dyDescent="0.25">
      <c r="A20" s="6"/>
      <c r="B20" s="25"/>
      <c r="C20" s="26"/>
      <c r="D20" s="29" t="s">
        <v>33</v>
      </c>
      <c r="E20" s="39" t="s">
        <v>59</v>
      </c>
      <c r="F20" s="40" t="s">
        <v>65</v>
      </c>
      <c r="G20" s="41">
        <v>3.8</v>
      </c>
      <c r="H20" s="41">
        <v>0.3</v>
      </c>
      <c r="I20" s="41">
        <v>25.1</v>
      </c>
      <c r="J20" s="41">
        <v>118.4</v>
      </c>
      <c r="K20" s="40"/>
      <c r="L20" s="40" t="s">
        <v>70</v>
      </c>
    </row>
    <row r="21" spans="1:12" x14ac:dyDescent="0.25">
      <c r="A21" s="6"/>
      <c r="B21" s="25"/>
      <c r="C21" s="26"/>
      <c r="D21" s="29" t="s">
        <v>34</v>
      </c>
      <c r="E21" s="39" t="s">
        <v>60</v>
      </c>
      <c r="F21" s="40" t="s">
        <v>66</v>
      </c>
      <c r="G21" s="41">
        <v>1.2</v>
      </c>
      <c r="H21" s="41">
        <v>0.2</v>
      </c>
      <c r="I21" s="41">
        <v>7.6</v>
      </c>
      <c r="J21" s="41">
        <v>36.5</v>
      </c>
      <c r="K21" s="40"/>
      <c r="L21" s="40" t="s">
        <v>70</v>
      </c>
    </row>
    <row r="22" spans="1:12" x14ac:dyDescent="0.25">
      <c r="A22" s="6"/>
      <c r="B22" s="25"/>
      <c r="C22" s="26"/>
      <c r="D22" s="27"/>
      <c r="E22" s="54"/>
      <c r="F22" s="55"/>
      <c r="G22" s="55"/>
      <c r="H22" s="55"/>
      <c r="I22" s="55"/>
      <c r="J22" s="55"/>
      <c r="K22" s="56"/>
      <c r="L22" s="55"/>
    </row>
    <row r="23" spans="1:12" x14ac:dyDescent="0.25">
      <c r="A23" s="6"/>
      <c r="B23" s="25"/>
      <c r="C23" s="26"/>
      <c r="D23" s="27"/>
      <c r="E23" s="54"/>
      <c r="F23" s="55"/>
      <c r="G23" s="55"/>
      <c r="H23" s="55"/>
      <c r="I23" s="55"/>
      <c r="J23" s="55"/>
      <c r="K23" s="56"/>
      <c r="L23" s="55"/>
    </row>
    <row r="24" spans="1:12" x14ac:dyDescent="0.25">
      <c r="A24" s="8"/>
      <c r="B24" s="30"/>
      <c r="C24" s="31"/>
      <c r="D24" s="60" t="s">
        <v>26</v>
      </c>
      <c r="E24" s="57"/>
      <c r="F24" s="64">
        <v>840</v>
      </c>
      <c r="G24" s="64">
        <f t="shared" ref="G24:J24" si="2">SUM(G15:G23)</f>
        <v>30.2</v>
      </c>
      <c r="H24" s="64">
        <f t="shared" si="2"/>
        <v>24.199999999999996</v>
      </c>
      <c r="I24" s="64">
        <f t="shared" si="2"/>
        <v>88.5</v>
      </c>
      <c r="J24" s="64">
        <f t="shared" si="2"/>
        <v>772</v>
      </c>
      <c r="K24" s="65"/>
      <c r="L24" s="64">
        <f t="shared" ref="L24" si="3">SUM(L15:L23)</f>
        <v>0</v>
      </c>
    </row>
    <row r="25" spans="1:12" ht="15.75" thickBot="1" x14ac:dyDescent="0.3">
      <c r="A25" s="10">
        <f>A7</f>
        <v>1</v>
      </c>
      <c r="B25" s="32">
        <f>B7</f>
        <v>1</v>
      </c>
      <c r="C25" s="121" t="s">
        <v>35</v>
      </c>
      <c r="D25" s="122"/>
      <c r="E25" s="58"/>
      <c r="F25" s="66">
        <f>F14+F24</f>
        <v>1660</v>
      </c>
      <c r="G25" s="66">
        <f t="shared" ref="G25:J25" si="4">G14+G24</f>
        <v>48.400000000000006</v>
      </c>
      <c r="H25" s="66">
        <f t="shared" si="4"/>
        <v>43.5</v>
      </c>
      <c r="I25" s="66">
        <f t="shared" si="4"/>
        <v>195.9</v>
      </c>
      <c r="J25" s="66">
        <f t="shared" si="4"/>
        <v>1457</v>
      </c>
      <c r="K25" s="66"/>
      <c r="L25" s="66">
        <f t="shared" ref="L25" si="5">L14+L24</f>
        <v>0</v>
      </c>
    </row>
    <row r="26" spans="1:12" x14ac:dyDescent="0.25">
      <c r="A26" s="5">
        <v>1</v>
      </c>
      <c r="B26" s="22">
        <v>2</v>
      </c>
      <c r="C26" s="23" t="s">
        <v>21</v>
      </c>
      <c r="D26" s="24" t="s">
        <v>28</v>
      </c>
      <c r="E26" s="39" t="s">
        <v>76</v>
      </c>
      <c r="F26" s="40" t="s">
        <v>84</v>
      </c>
      <c r="G26" s="41">
        <v>0.1</v>
      </c>
      <c r="H26" s="41">
        <v>9.1</v>
      </c>
      <c r="I26" s="41">
        <v>0.1</v>
      </c>
      <c r="J26" s="41">
        <v>82.5</v>
      </c>
      <c r="K26" s="40" t="s">
        <v>87</v>
      </c>
      <c r="L26" s="40" t="s">
        <v>68</v>
      </c>
    </row>
    <row r="27" spans="1:12" ht="30" x14ac:dyDescent="0.25">
      <c r="A27" s="6"/>
      <c r="B27" s="25"/>
      <c r="C27" s="26"/>
      <c r="D27" s="27" t="s">
        <v>22</v>
      </c>
      <c r="E27" s="39" t="s">
        <v>77</v>
      </c>
      <c r="F27" s="40" t="s">
        <v>85</v>
      </c>
      <c r="G27" s="41">
        <v>28.2</v>
      </c>
      <c r="H27" s="41">
        <v>21.1</v>
      </c>
      <c r="I27" s="41">
        <v>34</v>
      </c>
      <c r="J27" s="41">
        <v>444.1</v>
      </c>
      <c r="K27" s="40" t="s">
        <v>88</v>
      </c>
      <c r="L27" s="40" t="s">
        <v>70</v>
      </c>
    </row>
    <row r="28" spans="1:12" x14ac:dyDescent="0.25">
      <c r="A28" s="6"/>
      <c r="B28" s="25"/>
      <c r="C28" s="26"/>
      <c r="D28" s="29" t="s">
        <v>23</v>
      </c>
      <c r="E28" s="39" t="s">
        <v>78</v>
      </c>
      <c r="F28" s="40" t="s">
        <v>47</v>
      </c>
      <c r="G28" s="41">
        <v>0.1</v>
      </c>
      <c r="H28" s="41">
        <v>0</v>
      </c>
      <c r="I28" s="41">
        <v>9.9</v>
      </c>
      <c r="J28" s="41">
        <v>41</v>
      </c>
      <c r="K28" s="40" t="s">
        <v>89</v>
      </c>
      <c r="L28" s="40" t="s">
        <v>68</v>
      </c>
    </row>
    <row r="29" spans="1:12" x14ac:dyDescent="0.25">
      <c r="A29" s="6"/>
      <c r="B29" s="25"/>
      <c r="C29" s="26"/>
      <c r="D29" s="29" t="s">
        <v>24</v>
      </c>
      <c r="E29" s="39" t="s">
        <v>79</v>
      </c>
      <c r="F29" s="40" t="s">
        <v>46</v>
      </c>
      <c r="G29" s="41">
        <v>2.2999999999999998</v>
      </c>
      <c r="H29" s="41">
        <v>0.2</v>
      </c>
      <c r="I29" s="41">
        <v>15.1</v>
      </c>
      <c r="J29" s="41">
        <v>71</v>
      </c>
      <c r="K29" s="40"/>
      <c r="L29" s="40" t="s">
        <v>90</v>
      </c>
    </row>
    <row r="30" spans="1:12" x14ac:dyDescent="0.25">
      <c r="A30" s="6"/>
      <c r="B30" s="25"/>
      <c r="C30" s="26"/>
      <c r="D30" s="29" t="s">
        <v>25</v>
      </c>
      <c r="E30" s="39"/>
      <c r="F30" s="40"/>
      <c r="G30" s="41"/>
      <c r="H30" s="41"/>
      <c r="I30" s="41"/>
      <c r="J30" s="41"/>
      <c r="K30" s="40"/>
      <c r="L30" s="40"/>
    </row>
    <row r="31" spans="1:12" x14ac:dyDescent="0.25">
      <c r="A31" s="6"/>
      <c r="B31" s="25"/>
      <c r="C31" s="26"/>
      <c r="D31" s="27"/>
      <c r="E31" s="39"/>
      <c r="F31" s="40"/>
      <c r="G31" s="41"/>
      <c r="H31" s="41"/>
      <c r="I31" s="41"/>
      <c r="J31" s="41"/>
      <c r="K31" s="40"/>
      <c r="L31" s="40"/>
    </row>
    <row r="32" spans="1:12" x14ac:dyDescent="0.25">
      <c r="A32" s="6"/>
      <c r="B32" s="25"/>
      <c r="C32" s="26"/>
      <c r="D32" s="27"/>
      <c r="E32" s="54"/>
      <c r="F32" s="55"/>
      <c r="G32" s="55"/>
      <c r="H32" s="55"/>
      <c r="I32" s="67"/>
      <c r="J32" s="67"/>
      <c r="K32" s="67"/>
      <c r="L32" s="56"/>
    </row>
    <row r="33" spans="1:12" ht="15.75" thickBot="1" x14ac:dyDescent="0.3">
      <c r="A33" s="48"/>
      <c r="B33" s="49"/>
      <c r="C33" s="50"/>
      <c r="D33" s="61" t="s">
        <v>26</v>
      </c>
      <c r="E33" s="68"/>
      <c r="F33" s="66">
        <v>405</v>
      </c>
      <c r="G33" s="66">
        <f t="shared" ref="G33:J33" si="6">SUM(G26:G32)</f>
        <v>30.700000000000003</v>
      </c>
      <c r="H33" s="66">
        <f t="shared" si="6"/>
        <v>30.400000000000002</v>
      </c>
      <c r="I33" s="66">
        <f t="shared" si="6"/>
        <v>59.1</v>
      </c>
      <c r="J33" s="66">
        <f t="shared" si="6"/>
        <v>638.6</v>
      </c>
      <c r="K33" s="69"/>
      <c r="L33" s="69">
        <f t="shared" ref="L33" si="7">SUM(L26:L32)</f>
        <v>0</v>
      </c>
    </row>
    <row r="34" spans="1:12" x14ac:dyDescent="0.25">
      <c r="A34" s="6">
        <f>A26</f>
        <v>1</v>
      </c>
      <c r="B34" s="44">
        <v>2</v>
      </c>
      <c r="C34" s="26" t="s">
        <v>27</v>
      </c>
      <c r="D34" s="31" t="s">
        <v>28</v>
      </c>
      <c r="E34" s="39"/>
      <c r="F34" s="40"/>
      <c r="G34" s="41"/>
      <c r="H34" s="41"/>
      <c r="I34" s="41"/>
      <c r="J34" s="41"/>
      <c r="K34" s="40"/>
      <c r="L34" s="40"/>
    </row>
    <row r="35" spans="1:12" x14ac:dyDescent="0.25">
      <c r="A35" s="6"/>
      <c r="B35" s="25"/>
      <c r="C35" s="26"/>
      <c r="D35" s="29" t="s">
        <v>29</v>
      </c>
      <c r="E35" s="39" t="s">
        <v>80</v>
      </c>
      <c r="F35" s="40" t="s">
        <v>62</v>
      </c>
      <c r="G35" s="41">
        <v>4.5</v>
      </c>
      <c r="H35" s="41">
        <v>5.8</v>
      </c>
      <c r="I35" s="41">
        <v>12.6</v>
      </c>
      <c r="J35" s="41">
        <v>121.3</v>
      </c>
      <c r="K35" s="40" t="s">
        <v>91</v>
      </c>
      <c r="L35" s="40" t="s">
        <v>70</v>
      </c>
    </row>
    <row r="36" spans="1:12" x14ac:dyDescent="0.25">
      <c r="A36" s="6"/>
      <c r="B36" s="25"/>
      <c r="C36" s="26"/>
      <c r="D36" s="29" t="s">
        <v>30</v>
      </c>
      <c r="E36" s="39" t="s">
        <v>81</v>
      </c>
      <c r="F36" s="40" t="s">
        <v>86</v>
      </c>
      <c r="G36" s="41">
        <v>12.5</v>
      </c>
      <c r="H36" s="41">
        <v>14.2</v>
      </c>
      <c r="I36" s="41">
        <v>3.1</v>
      </c>
      <c r="J36" s="41">
        <v>190.4</v>
      </c>
      <c r="K36" s="40" t="s">
        <v>92</v>
      </c>
      <c r="L36" s="40" t="s">
        <v>70</v>
      </c>
    </row>
    <row r="37" spans="1:12" x14ac:dyDescent="0.25">
      <c r="A37" s="6"/>
      <c r="B37" s="25"/>
      <c r="C37" s="26"/>
      <c r="D37" s="29" t="s">
        <v>31</v>
      </c>
      <c r="E37" s="39" t="s">
        <v>82</v>
      </c>
      <c r="F37" s="40" t="s">
        <v>64</v>
      </c>
      <c r="G37" s="41">
        <v>3.7</v>
      </c>
      <c r="H37" s="41">
        <v>6</v>
      </c>
      <c r="I37" s="41">
        <v>38.5</v>
      </c>
      <c r="J37" s="41">
        <v>222.1</v>
      </c>
      <c r="K37" s="40" t="s">
        <v>93</v>
      </c>
      <c r="L37" s="40" t="s">
        <v>70</v>
      </c>
    </row>
    <row r="38" spans="1:12" x14ac:dyDescent="0.25">
      <c r="A38" s="6"/>
      <c r="B38" s="25"/>
      <c r="C38" s="26"/>
      <c r="D38" s="29" t="s">
        <v>32</v>
      </c>
      <c r="E38" s="39" t="s">
        <v>83</v>
      </c>
      <c r="F38" s="40" t="s">
        <v>47</v>
      </c>
      <c r="G38" s="41">
        <v>0.2</v>
      </c>
      <c r="H38" s="41">
        <v>0</v>
      </c>
      <c r="I38" s="41">
        <v>10.1</v>
      </c>
      <c r="J38" s="41">
        <v>41.1</v>
      </c>
      <c r="K38" s="40" t="s">
        <v>94</v>
      </c>
      <c r="L38" s="40" t="s">
        <v>68</v>
      </c>
    </row>
    <row r="39" spans="1:12" x14ac:dyDescent="0.25">
      <c r="A39" s="6"/>
      <c r="B39" s="25"/>
      <c r="C39" s="26"/>
      <c r="D39" s="29" t="s">
        <v>33</v>
      </c>
      <c r="E39" s="39" t="s">
        <v>79</v>
      </c>
      <c r="F39" s="40" t="s">
        <v>61</v>
      </c>
      <c r="G39" s="41">
        <v>5.3</v>
      </c>
      <c r="H39" s="41">
        <v>0.4</v>
      </c>
      <c r="I39" s="41">
        <v>35.1</v>
      </c>
      <c r="J39" s="41">
        <v>165.8</v>
      </c>
      <c r="K39" s="40"/>
      <c r="L39" s="40" t="s">
        <v>70</v>
      </c>
    </row>
    <row r="40" spans="1:12" x14ac:dyDescent="0.25">
      <c r="A40" s="6"/>
      <c r="B40" s="25"/>
      <c r="C40" s="26"/>
      <c r="D40" s="29" t="s">
        <v>34</v>
      </c>
      <c r="E40" s="39" t="s">
        <v>60</v>
      </c>
      <c r="F40" s="40" t="s">
        <v>66</v>
      </c>
      <c r="G40" s="41">
        <v>1</v>
      </c>
      <c r="H40" s="41">
        <v>0.1</v>
      </c>
      <c r="I40" s="41">
        <v>6.1</v>
      </c>
      <c r="J40" s="41">
        <v>29.5</v>
      </c>
      <c r="K40" s="40"/>
      <c r="L40" s="40" t="s">
        <v>70</v>
      </c>
    </row>
    <row r="41" spans="1:12" x14ac:dyDescent="0.25">
      <c r="A41" s="6"/>
      <c r="B41" s="25"/>
      <c r="C41" s="26"/>
      <c r="D41" s="27"/>
      <c r="E41" s="54"/>
      <c r="F41" s="55"/>
      <c r="G41" s="55"/>
      <c r="H41" s="55"/>
      <c r="I41" s="55"/>
      <c r="J41" s="55"/>
      <c r="K41" s="56"/>
      <c r="L41" s="55"/>
    </row>
    <row r="42" spans="1:12" x14ac:dyDescent="0.25">
      <c r="A42" s="6"/>
      <c r="B42" s="25"/>
      <c r="C42" s="26"/>
      <c r="D42" s="27"/>
      <c r="E42" s="54"/>
      <c r="F42" s="55"/>
      <c r="G42" s="55"/>
      <c r="H42" s="55"/>
      <c r="I42" s="55"/>
      <c r="J42" s="55"/>
      <c r="K42" s="56"/>
      <c r="L42" s="55"/>
    </row>
    <row r="43" spans="1:12" x14ac:dyDescent="0.25">
      <c r="A43" s="8"/>
      <c r="B43" s="30"/>
      <c r="C43" s="70"/>
      <c r="D43" s="60" t="s">
        <v>26</v>
      </c>
      <c r="E43" s="71"/>
      <c r="F43" s="64">
        <v>780</v>
      </c>
      <c r="G43" s="64">
        <f t="shared" ref="G43:J43" si="8">SUM(G34:G42)</f>
        <v>27.2</v>
      </c>
      <c r="H43" s="64">
        <f t="shared" si="8"/>
        <v>26.5</v>
      </c>
      <c r="I43" s="64">
        <f t="shared" si="8"/>
        <v>105.5</v>
      </c>
      <c r="J43" s="64">
        <f t="shared" si="8"/>
        <v>770.2</v>
      </c>
      <c r="K43" s="65"/>
      <c r="L43" s="64">
        <f t="shared" ref="L43" si="9">SUM(L34:L42)</f>
        <v>0</v>
      </c>
    </row>
    <row r="44" spans="1:12" ht="15.75" thickBot="1" x14ac:dyDescent="0.3">
      <c r="A44" s="10">
        <f>A26</f>
        <v>1</v>
      </c>
      <c r="B44" s="32">
        <f>B26</f>
        <v>2</v>
      </c>
      <c r="C44" s="113" t="s">
        <v>35</v>
      </c>
      <c r="D44" s="114"/>
      <c r="E44" s="68"/>
      <c r="F44" s="66">
        <f>F33+F43</f>
        <v>1185</v>
      </c>
      <c r="G44" s="66">
        <f t="shared" ref="G44:J44" si="10">G33+G43</f>
        <v>57.900000000000006</v>
      </c>
      <c r="H44" s="66">
        <f t="shared" si="10"/>
        <v>56.900000000000006</v>
      </c>
      <c r="I44" s="66">
        <f t="shared" si="10"/>
        <v>164.6</v>
      </c>
      <c r="J44" s="66">
        <f t="shared" si="10"/>
        <v>1408.8000000000002</v>
      </c>
      <c r="K44" s="66"/>
      <c r="L44" s="66">
        <f t="shared" ref="L44" si="11">L33+L43</f>
        <v>0</v>
      </c>
    </row>
    <row r="45" spans="1:12" x14ac:dyDescent="0.25">
      <c r="A45" s="5">
        <v>1</v>
      </c>
      <c r="B45" s="22">
        <v>3</v>
      </c>
      <c r="C45" s="23" t="s">
        <v>21</v>
      </c>
      <c r="D45" s="24" t="s">
        <v>28</v>
      </c>
      <c r="E45" s="52" t="s">
        <v>95</v>
      </c>
      <c r="F45" s="45" t="s">
        <v>102</v>
      </c>
      <c r="G45" s="46">
        <v>5</v>
      </c>
      <c r="H45" s="46">
        <v>4.5</v>
      </c>
      <c r="I45" s="38">
        <v>0.3</v>
      </c>
      <c r="J45" s="38">
        <v>61.3</v>
      </c>
      <c r="K45" s="40" t="s">
        <v>104</v>
      </c>
      <c r="L45" s="40" t="s">
        <v>90</v>
      </c>
    </row>
    <row r="46" spans="1:12" ht="30" x14ac:dyDescent="0.25">
      <c r="A46" s="6"/>
      <c r="B46" s="25"/>
      <c r="C46" s="26"/>
      <c r="D46" s="27" t="s">
        <v>174</v>
      </c>
      <c r="E46" s="39" t="s">
        <v>96</v>
      </c>
      <c r="F46" s="40" t="s">
        <v>103</v>
      </c>
      <c r="G46" s="41">
        <v>16.100000000000001</v>
      </c>
      <c r="H46" s="41">
        <v>18.3</v>
      </c>
      <c r="I46" s="38">
        <v>13.1</v>
      </c>
      <c r="J46" s="38">
        <v>284.39999999999998</v>
      </c>
      <c r="K46" s="40" t="s">
        <v>105</v>
      </c>
      <c r="L46" s="40" t="s">
        <v>106</v>
      </c>
    </row>
    <row r="47" spans="1:12" x14ac:dyDescent="0.25">
      <c r="A47" s="6"/>
      <c r="B47" s="25"/>
      <c r="C47" s="26"/>
      <c r="D47" s="29" t="s">
        <v>31</v>
      </c>
      <c r="E47" s="39" t="s">
        <v>97</v>
      </c>
      <c r="F47" s="40" t="s">
        <v>64</v>
      </c>
      <c r="G47" s="41">
        <v>4.4000000000000004</v>
      </c>
      <c r="H47" s="41">
        <v>5.2</v>
      </c>
      <c r="I47" s="38">
        <v>20</v>
      </c>
      <c r="J47" s="38">
        <v>143.80000000000001</v>
      </c>
      <c r="K47" s="40" t="s">
        <v>72</v>
      </c>
      <c r="L47" s="40" t="s">
        <v>70</v>
      </c>
    </row>
    <row r="48" spans="1:12" x14ac:dyDescent="0.25">
      <c r="A48" s="6"/>
      <c r="B48" s="25"/>
      <c r="C48" s="26"/>
      <c r="D48" s="29" t="s">
        <v>32</v>
      </c>
      <c r="E48" s="39" t="s">
        <v>83</v>
      </c>
      <c r="F48" s="40" t="s">
        <v>47</v>
      </c>
      <c r="G48" s="41">
        <v>0.2</v>
      </c>
      <c r="H48" s="41">
        <v>0</v>
      </c>
      <c r="I48" s="38">
        <v>10.1</v>
      </c>
      <c r="J48" s="38">
        <v>41.1</v>
      </c>
      <c r="K48" s="40" t="s">
        <v>94</v>
      </c>
      <c r="L48" s="40" t="s">
        <v>68</v>
      </c>
    </row>
    <row r="49" spans="1:12" x14ac:dyDescent="0.25">
      <c r="A49" s="6"/>
      <c r="B49" s="25"/>
      <c r="C49" s="26"/>
      <c r="D49" s="29" t="s">
        <v>33</v>
      </c>
      <c r="E49" s="39" t="s">
        <v>79</v>
      </c>
      <c r="F49" s="40" t="s">
        <v>46</v>
      </c>
      <c r="G49" s="41">
        <v>2.2999999999999998</v>
      </c>
      <c r="H49" s="41">
        <v>0.2</v>
      </c>
      <c r="I49" s="38">
        <v>15.1</v>
      </c>
      <c r="J49" s="38">
        <v>71</v>
      </c>
      <c r="K49" s="40"/>
      <c r="L49" s="40" t="s">
        <v>70</v>
      </c>
    </row>
    <row r="50" spans="1:12" x14ac:dyDescent="0.25">
      <c r="A50" s="6"/>
      <c r="B50" s="25"/>
      <c r="C50" s="26"/>
      <c r="D50" s="27" t="s">
        <v>25</v>
      </c>
      <c r="E50" s="39" t="s">
        <v>98</v>
      </c>
      <c r="F50" s="40" t="s">
        <v>64</v>
      </c>
      <c r="G50" s="41">
        <v>0.6</v>
      </c>
      <c r="H50" s="41">
        <v>0.6</v>
      </c>
      <c r="I50" s="38">
        <v>14.7</v>
      </c>
      <c r="J50" s="38">
        <v>70.5</v>
      </c>
      <c r="K50" s="40" t="s">
        <v>52</v>
      </c>
      <c r="L50" s="40" t="s">
        <v>68</v>
      </c>
    </row>
    <row r="51" spans="1:12" x14ac:dyDescent="0.25">
      <c r="A51" s="6"/>
      <c r="B51" s="25"/>
      <c r="C51" s="26"/>
      <c r="D51" s="27"/>
      <c r="E51" s="28"/>
      <c r="F51" s="42"/>
      <c r="G51" s="42"/>
      <c r="H51" s="42"/>
      <c r="I51" s="43"/>
      <c r="J51" s="43"/>
      <c r="K51" s="43"/>
      <c r="L51" s="47"/>
    </row>
    <row r="52" spans="1:12" ht="15.75" thickBot="1" x14ac:dyDescent="0.3">
      <c r="A52" s="48"/>
      <c r="B52" s="49"/>
      <c r="C52" s="50"/>
      <c r="D52" s="61" t="s">
        <v>26</v>
      </c>
      <c r="E52" s="72"/>
      <c r="F52" s="62">
        <v>690</v>
      </c>
      <c r="G52" s="62">
        <f t="shared" ref="G52:J52" si="12">SUM(G45:G51)</f>
        <v>28.6</v>
      </c>
      <c r="H52" s="62">
        <f t="shared" si="12"/>
        <v>28.8</v>
      </c>
      <c r="I52" s="62">
        <f t="shared" si="12"/>
        <v>73.3</v>
      </c>
      <c r="J52" s="62">
        <f t="shared" si="12"/>
        <v>672.1</v>
      </c>
      <c r="K52" s="63"/>
      <c r="L52" s="63">
        <f t="shared" ref="L52" si="13">SUM(L45:L51)</f>
        <v>0</v>
      </c>
    </row>
    <row r="53" spans="1:12" x14ac:dyDescent="0.25">
      <c r="A53" s="6">
        <f>A45</f>
        <v>1</v>
      </c>
      <c r="B53" s="44">
        <f>B45</f>
        <v>3</v>
      </c>
      <c r="C53" s="26" t="s">
        <v>27</v>
      </c>
      <c r="D53" s="31" t="s">
        <v>28</v>
      </c>
      <c r="E53" s="39"/>
      <c r="F53" s="40"/>
      <c r="G53" s="41"/>
      <c r="H53" s="41"/>
      <c r="I53" s="41"/>
      <c r="J53" s="41"/>
      <c r="K53" s="40"/>
      <c r="L53" s="40"/>
    </row>
    <row r="54" spans="1:12" x14ac:dyDescent="0.25">
      <c r="A54" s="6"/>
      <c r="B54" s="25"/>
      <c r="C54" s="26"/>
      <c r="D54" s="29" t="s">
        <v>29</v>
      </c>
      <c r="E54" s="39" t="s">
        <v>99</v>
      </c>
      <c r="F54" s="40" t="s">
        <v>62</v>
      </c>
      <c r="G54" s="41">
        <v>4.5</v>
      </c>
      <c r="H54" s="41">
        <v>5.8</v>
      </c>
      <c r="I54" s="41">
        <v>8.8000000000000007</v>
      </c>
      <c r="J54" s="41">
        <v>106.9</v>
      </c>
      <c r="K54" s="40" t="s">
        <v>107</v>
      </c>
      <c r="L54" s="40" t="s">
        <v>70</v>
      </c>
    </row>
    <row r="55" spans="1:12" x14ac:dyDescent="0.25">
      <c r="A55" s="6"/>
      <c r="B55" s="25"/>
      <c r="C55" s="26"/>
      <c r="D55" s="29" t="s">
        <v>30</v>
      </c>
      <c r="E55" s="39" t="s">
        <v>100</v>
      </c>
      <c r="F55" s="40" t="s">
        <v>63</v>
      </c>
      <c r="G55" s="41">
        <v>14.5</v>
      </c>
      <c r="H55" s="41">
        <v>18</v>
      </c>
      <c r="I55" s="41">
        <v>3.4</v>
      </c>
      <c r="J55" s="41">
        <v>234.1</v>
      </c>
      <c r="K55" s="40" t="s">
        <v>108</v>
      </c>
      <c r="L55" s="40" t="s">
        <v>70</v>
      </c>
    </row>
    <row r="56" spans="1:12" x14ac:dyDescent="0.25">
      <c r="A56" s="6"/>
      <c r="B56" s="25"/>
      <c r="C56" s="26"/>
      <c r="D56" s="29" t="s">
        <v>31</v>
      </c>
      <c r="E56" s="39" t="s">
        <v>101</v>
      </c>
      <c r="F56" s="40" t="s">
        <v>64</v>
      </c>
      <c r="G56" s="41">
        <v>3.1</v>
      </c>
      <c r="H56" s="41">
        <v>12.2</v>
      </c>
      <c r="I56" s="41">
        <v>23.6</v>
      </c>
      <c r="J56" s="41">
        <v>217.5</v>
      </c>
      <c r="K56" s="40" t="s">
        <v>109</v>
      </c>
      <c r="L56" s="40" t="s">
        <v>70</v>
      </c>
    </row>
    <row r="57" spans="1:12" x14ac:dyDescent="0.25">
      <c r="A57" s="6"/>
      <c r="B57" s="25"/>
      <c r="C57" s="26"/>
      <c r="D57" s="29" t="s">
        <v>32</v>
      </c>
      <c r="E57" s="39" t="s">
        <v>83</v>
      </c>
      <c r="F57" s="40" t="s">
        <v>47</v>
      </c>
      <c r="G57" s="41">
        <v>0.2</v>
      </c>
      <c r="H57" s="41">
        <v>0</v>
      </c>
      <c r="I57" s="41">
        <v>10.1</v>
      </c>
      <c r="J57" s="41">
        <v>41.1</v>
      </c>
      <c r="K57" s="40" t="s">
        <v>94</v>
      </c>
      <c r="L57" s="40" t="s">
        <v>68</v>
      </c>
    </row>
    <row r="58" spans="1:12" x14ac:dyDescent="0.25">
      <c r="A58" s="6"/>
      <c r="B58" s="25"/>
      <c r="C58" s="26"/>
      <c r="D58" s="29" t="s">
        <v>33</v>
      </c>
      <c r="E58" s="39" t="s">
        <v>79</v>
      </c>
      <c r="F58" s="40" t="s">
        <v>65</v>
      </c>
      <c r="G58" s="41">
        <v>3.8</v>
      </c>
      <c r="H58" s="41">
        <v>0.3</v>
      </c>
      <c r="I58" s="41">
        <v>25.1</v>
      </c>
      <c r="J58" s="41">
        <v>118.4</v>
      </c>
      <c r="K58" s="40"/>
      <c r="L58" s="40" t="s">
        <v>90</v>
      </c>
    </row>
    <row r="59" spans="1:12" x14ac:dyDescent="0.25">
      <c r="A59" s="6"/>
      <c r="B59" s="25"/>
      <c r="C59" s="26"/>
      <c r="D59" s="29" t="s">
        <v>34</v>
      </c>
      <c r="E59" s="39" t="s">
        <v>60</v>
      </c>
      <c r="F59" s="40" t="s">
        <v>66</v>
      </c>
      <c r="G59" s="41">
        <v>1.3</v>
      </c>
      <c r="H59" s="41">
        <v>0.2</v>
      </c>
      <c r="I59" s="41">
        <v>8.5</v>
      </c>
      <c r="J59" s="41">
        <v>40.799999999999997</v>
      </c>
      <c r="K59" s="40"/>
      <c r="L59" s="40" t="s">
        <v>90</v>
      </c>
    </row>
    <row r="60" spans="1:12" x14ac:dyDescent="0.25">
      <c r="A60" s="6"/>
      <c r="B60" s="25"/>
      <c r="C60" s="26"/>
      <c r="D60" s="27"/>
      <c r="E60" s="54"/>
      <c r="F60" s="55"/>
      <c r="G60" s="55"/>
      <c r="H60" s="55"/>
      <c r="I60" s="55"/>
      <c r="J60" s="55"/>
      <c r="K60" s="56"/>
      <c r="L60" s="55"/>
    </row>
    <row r="61" spans="1:12" x14ac:dyDescent="0.25">
      <c r="A61" s="6"/>
      <c r="B61" s="25"/>
      <c r="C61" s="26"/>
      <c r="D61" s="27"/>
      <c r="E61" s="54"/>
      <c r="F61" s="55"/>
      <c r="G61" s="55"/>
      <c r="H61" s="55"/>
      <c r="I61" s="55"/>
      <c r="J61" s="55"/>
      <c r="K61" s="56"/>
      <c r="L61" s="55"/>
    </row>
    <row r="62" spans="1:12" x14ac:dyDescent="0.25">
      <c r="A62" s="73"/>
      <c r="B62" s="74"/>
      <c r="C62" s="70"/>
      <c r="D62" s="60" t="s">
        <v>26</v>
      </c>
      <c r="E62" s="71"/>
      <c r="F62" s="64">
        <v>770</v>
      </c>
      <c r="G62" s="64">
        <f t="shared" ref="G62:J62" si="14">SUM(G53:G61)</f>
        <v>27.400000000000002</v>
      </c>
      <c r="H62" s="64">
        <f t="shared" si="14"/>
        <v>36.5</v>
      </c>
      <c r="I62" s="64">
        <f t="shared" si="14"/>
        <v>79.5</v>
      </c>
      <c r="J62" s="64">
        <f t="shared" si="14"/>
        <v>758.8</v>
      </c>
      <c r="K62" s="65"/>
      <c r="L62" s="64">
        <f t="shared" ref="L62" si="15">SUM(L53:L61)</f>
        <v>0</v>
      </c>
    </row>
    <row r="63" spans="1:12" ht="15.75" thickBot="1" x14ac:dyDescent="0.3">
      <c r="A63" s="75">
        <f>A45</f>
        <v>1</v>
      </c>
      <c r="B63" s="76">
        <f>B45</f>
        <v>3</v>
      </c>
      <c r="C63" s="113" t="s">
        <v>35</v>
      </c>
      <c r="D63" s="114"/>
      <c r="E63" s="68"/>
      <c r="F63" s="66">
        <f>F52+F62</f>
        <v>1460</v>
      </c>
      <c r="G63" s="66">
        <f t="shared" ref="G63:J63" si="16">G52+G62</f>
        <v>56</v>
      </c>
      <c r="H63" s="66">
        <f t="shared" si="16"/>
        <v>65.3</v>
      </c>
      <c r="I63" s="66">
        <f t="shared" si="16"/>
        <v>152.80000000000001</v>
      </c>
      <c r="J63" s="66">
        <f t="shared" si="16"/>
        <v>1430.9</v>
      </c>
      <c r="K63" s="66"/>
      <c r="L63" s="66">
        <f t="shared" ref="L63" si="17">L52+L62</f>
        <v>0</v>
      </c>
    </row>
    <row r="64" spans="1:12" x14ac:dyDescent="0.25">
      <c r="A64" s="5">
        <v>1</v>
      </c>
      <c r="B64" s="22">
        <v>4</v>
      </c>
      <c r="C64" s="23" t="s">
        <v>21</v>
      </c>
      <c r="D64" s="24" t="s">
        <v>28</v>
      </c>
      <c r="E64" s="52" t="s">
        <v>40</v>
      </c>
      <c r="F64" s="45" t="s">
        <v>46</v>
      </c>
      <c r="G64" s="46">
        <v>7</v>
      </c>
      <c r="H64" s="46">
        <v>8.9</v>
      </c>
      <c r="I64" s="46">
        <v>0</v>
      </c>
      <c r="J64" s="46">
        <v>109.2</v>
      </c>
      <c r="K64" s="40" t="s">
        <v>49</v>
      </c>
      <c r="L64" s="40" t="s">
        <v>70</v>
      </c>
    </row>
    <row r="65" spans="1:12" x14ac:dyDescent="0.25">
      <c r="A65" s="6"/>
      <c r="B65" s="25"/>
      <c r="C65" s="26"/>
      <c r="D65" s="27" t="s">
        <v>22</v>
      </c>
      <c r="E65" s="39" t="s">
        <v>110</v>
      </c>
      <c r="F65" s="40" t="s">
        <v>47</v>
      </c>
      <c r="G65" s="41">
        <v>5.4</v>
      </c>
      <c r="H65" s="41">
        <v>8</v>
      </c>
      <c r="I65" s="41">
        <v>32.1</v>
      </c>
      <c r="J65" s="41">
        <v>222.5</v>
      </c>
      <c r="K65" s="40" t="s">
        <v>119</v>
      </c>
      <c r="L65" s="40" t="s">
        <v>68</v>
      </c>
    </row>
    <row r="66" spans="1:12" x14ac:dyDescent="0.25">
      <c r="A66" s="6"/>
      <c r="B66" s="25"/>
      <c r="C66" s="26"/>
      <c r="D66" s="29" t="s">
        <v>23</v>
      </c>
      <c r="E66" s="39" t="s">
        <v>111</v>
      </c>
      <c r="F66" s="40" t="s">
        <v>47</v>
      </c>
      <c r="G66" s="41">
        <v>1.6</v>
      </c>
      <c r="H66" s="41">
        <v>1.6</v>
      </c>
      <c r="I66" s="41">
        <v>12.4</v>
      </c>
      <c r="J66" s="41">
        <v>70.2</v>
      </c>
      <c r="K66" s="40" t="s">
        <v>120</v>
      </c>
      <c r="L66" s="40" t="s">
        <v>68</v>
      </c>
    </row>
    <row r="67" spans="1:12" x14ac:dyDescent="0.25">
      <c r="A67" s="6"/>
      <c r="B67" s="25"/>
      <c r="C67" s="26"/>
      <c r="D67" s="29" t="s">
        <v>24</v>
      </c>
      <c r="E67" s="39" t="s">
        <v>43</v>
      </c>
      <c r="F67" s="40" t="s">
        <v>46</v>
      </c>
      <c r="G67" s="41">
        <v>2.2999999999999998</v>
      </c>
      <c r="H67" s="41">
        <v>0.2</v>
      </c>
      <c r="I67" s="41">
        <v>15.1</v>
      </c>
      <c r="J67" s="41">
        <v>71</v>
      </c>
      <c r="K67" s="40"/>
      <c r="L67" s="40" t="s">
        <v>70</v>
      </c>
    </row>
    <row r="68" spans="1:12" x14ac:dyDescent="0.25">
      <c r="A68" s="6"/>
      <c r="B68" s="25"/>
      <c r="C68" s="26"/>
      <c r="D68" s="29" t="s">
        <v>25</v>
      </c>
      <c r="E68" s="39" t="s">
        <v>44</v>
      </c>
      <c r="F68" s="40" t="s">
        <v>117</v>
      </c>
      <c r="G68" s="41">
        <v>0.6</v>
      </c>
      <c r="H68" s="41">
        <v>0.6</v>
      </c>
      <c r="I68" s="41">
        <v>14</v>
      </c>
      <c r="J68" s="41">
        <v>67.2</v>
      </c>
      <c r="K68" s="40" t="s">
        <v>52</v>
      </c>
      <c r="L68" s="40" t="s">
        <v>68</v>
      </c>
    </row>
    <row r="69" spans="1:12" x14ac:dyDescent="0.25">
      <c r="A69" s="6"/>
      <c r="B69" s="25"/>
      <c r="C69" s="26"/>
      <c r="D69" s="27"/>
      <c r="E69" s="39" t="s">
        <v>45</v>
      </c>
      <c r="F69" s="40" t="s">
        <v>47</v>
      </c>
      <c r="G69" s="41">
        <v>0.6</v>
      </c>
      <c r="H69" s="41">
        <v>0.4</v>
      </c>
      <c r="I69" s="41">
        <v>32.6</v>
      </c>
      <c r="J69" s="41">
        <v>140</v>
      </c>
      <c r="K69" s="40" t="s">
        <v>53</v>
      </c>
      <c r="L69" s="40" t="s">
        <v>68</v>
      </c>
    </row>
    <row r="70" spans="1:12" x14ac:dyDescent="0.25">
      <c r="A70" s="6"/>
      <c r="B70" s="25"/>
      <c r="C70" s="26"/>
      <c r="D70" s="27"/>
      <c r="E70" s="28"/>
      <c r="F70" s="42"/>
      <c r="G70" s="42"/>
      <c r="H70" s="42"/>
      <c r="I70" s="43"/>
      <c r="J70" s="43"/>
      <c r="K70" s="43"/>
      <c r="L70" s="47"/>
    </row>
    <row r="71" spans="1:12" ht="15.75" thickBot="1" x14ac:dyDescent="0.3">
      <c r="A71" s="48"/>
      <c r="B71" s="49"/>
      <c r="C71" s="50"/>
      <c r="D71" s="61" t="s">
        <v>26</v>
      </c>
      <c r="E71" s="72"/>
      <c r="F71" s="62">
        <v>805</v>
      </c>
      <c r="G71" s="62">
        <f t="shared" ref="G71:J71" si="18">SUM(G64:G70)</f>
        <v>17.500000000000004</v>
      </c>
      <c r="H71" s="62">
        <f t="shared" si="18"/>
        <v>19.7</v>
      </c>
      <c r="I71" s="62">
        <f t="shared" si="18"/>
        <v>106.19999999999999</v>
      </c>
      <c r="J71" s="62">
        <f t="shared" si="18"/>
        <v>680.1</v>
      </c>
      <c r="K71" s="63"/>
      <c r="L71" s="63">
        <f t="shared" ref="L71" si="19">SUM(L64:L70)</f>
        <v>0</v>
      </c>
    </row>
    <row r="72" spans="1:12" x14ac:dyDescent="0.25">
      <c r="A72" s="6">
        <f>A64</f>
        <v>1</v>
      </c>
      <c r="B72" s="44">
        <f>B64</f>
        <v>4</v>
      </c>
      <c r="C72" s="26" t="s">
        <v>27</v>
      </c>
      <c r="D72" s="31" t="s">
        <v>28</v>
      </c>
      <c r="E72" s="39" t="s">
        <v>112</v>
      </c>
      <c r="F72" s="40" t="s">
        <v>118</v>
      </c>
      <c r="G72" s="41">
        <v>0.8</v>
      </c>
      <c r="H72" s="41">
        <v>0.1</v>
      </c>
      <c r="I72" s="41">
        <v>2.4</v>
      </c>
      <c r="J72" s="41">
        <v>13.6</v>
      </c>
      <c r="K72" s="40" t="s">
        <v>67</v>
      </c>
      <c r="L72" s="40" t="s">
        <v>68</v>
      </c>
    </row>
    <row r="73" spans="1:12" x14ac:dyDescent="0.25">
      <c r="A73" s="6"/>
      <c r="B73" s="25"/>
      <c r="C73" s="26"/>
      <c r="D73" s="29" t="s">
        <v>29</v>
      </c>
      <c r="E73" s="39" t="s">
        <v>113</v>
      </c>
      <c r="F73" s="40" t="s">
        <v>62</v>
      </c>
      <c r="G73" s="41">
        <v>3.5</v>
      </c>
      <c r="H73" s="41">
        <v>6.5</v>
      </c>
      <c r="I73" s="41">
        <v>20.5</v>
      </c>
      <c r="J73" s="41">
        <v>154.80000000000001</v>
      </c>
      <c r="K73" s="40" t="s">
        <v>121</v>
      </c>
      <c r="L73" s="40" t="s">
        <v>70</v>
      </c>
    </row>
    <row r="74" spans="1:12" x14ac:dyDescent="0.25">
      <c r="A74" s="6"/>
      <c r="B74" s="25"/>
      <c r="C74" s="26"/>
      <c r="D74" s="29" t="s">
        <v>30</v>
      </c>
      <c r="E74" s="39" t="s">
        <v>114</v>
      </c>
      <c r="F74" s="40" t="s">
        <v>63</v>
      </c>
      <c r="G74" s="41">
        <v>13.3</v>
      </c>
      <c r="H74" s="41">
        <v>9.9</v>
      </c>
      <c r="I74" s="41">
        <v>5</v>
      </c>
      <c r="J74" s="41">
        <v>178.1</v>
      </c>
      <c r="K74" s="40" t="s">
        <v>122</v>
      </c>
      <c r="L74" s="40" t="s">
        <v>70</v>
      </c>
    </row>
    <row r="75" spans="1:12" x14ac:dyDescent="0.25">
      <c r="A75" s="6"/>
      <c r="B75" s="25"/>
      <c r="C75" s="26"/>
      <c r="D75" s="29" t="s">
        <v>31</v>
      </c>
      <c r="E75" s="39" t="s">
        <v>115</v>
      </c>
      <c r="F75" s="40" t="s">
        <v>64</v>
      </c>
      <c r="G75" s="41">
        <v>5.5</v>
      </c>
      <c r="H75" s="41">
        <v>4.5999999999999996</v>
      </c>
      <c r="I75" s="41">
        <v>34.9</v>
      </c>
      <c r="J75" s="41">
        <v>203.3</v>
      </c>
      <c r="K75" s="40" t="s">
        <v>123</v>
      </c>
      <c r="L75" s="40" t="s">
        <v>70</v>
      </c>
    </row>
    <row r="76" spans="1:12" x14ac:dyDescent="0.25">
      <c r="A76" s="6"/>
      <c r="B76" s="25"/>
      <c r="C76" s="26"/>
      <c r="D76" s="29" t="s">
        <v>32</v>
      </c>
      <c r="E76" s="39" t="s">
        <v>116</v>
      </c>
      <c r="F76" s="40" t="s">
        <v>47</v>
      </c>
      <c r="G76" s="41">
        <v>0</v>
      </c>
      <c r="H76" s="41">
        <v>0</v>
      </c>
      <c r="I76" s="41">
        <v>9.6999999999999993</v>
      </c>
      <c r="J76" s="41">
        <v>38.700000000000003</v>
      </c>
      <c r="K76" s="40" t="s">
        <v>124</v>
      </c>
      <c r="L76" s="40" t="s">
        <v>68</v>
      </c>
    </row>
    <row r="77" spans="1:12" x14ac:dyDescent="0.25">
      <c r="A77" s="6"/>
      <c r="B77" s="25"/>
      <c r="C77" s="26"/>
      <c r="D77" s="29" t="s">
        <v>33</v>
      </c>
      <c r="E77" s="39" t="s">
        <v>79</v>
      </c>
      <c r="F77" s="40" t="s">
        <v>65</v>
      </c>
      <c r="G77" s="41">
        <v>3.8</v>
      </c>
      <c r="H77" s="41">
        <v>0.3</v>
      </c>
      <c r="I77" s="41">
        <v>25.1</v>
      </c>
      <c r="J77" s="41">
        <v>118.4</v>
      </c>
      <c r="K77" s="40"/>
      <c r="L77" s="40" t="s">
        <v>70</v>
      </c>
    </row>
    <row r="78" spans="1:12" x14ac:dyDescent="0.25">
      <c r="A78" s="6"/>
      <c r="B78" s="25"/>
      <c r="C78" s="26"/>
      <c r="D78" s="29" t="s">
        <v>34</v>
      </c>
      <c r="E78" s="39" t="s">
        <v>60</v>
      </c>
      <c r="F78" s="40" t="s">
        <v>66</v>
      </c>
      <c r="G78" s="41">
        <v>1.3</v>
      </c>
      <c r="H78" s="41">
        <v>0.2</v>
      </c>
      <c r="I78" s="41">
        <v>8.5</v>
      </c>
      <c r="J78" s="41">
        <v>40.799999999999997</v>
      </c>
      <c r="K78" s="40"/>
      <c r="L78" s="40" t="s">
        <v>70</v>
      </c>
    </row>
    <row r="79" spans="1:12" x14ac:dyDescent="0.25">
      <c r="A79" s="6"/>
      <c r="B79" s="25"/>
      <c r="C79" s="26"/>
      <c r="D79" s="27"/>
      <c r="E79" s="54"/>
      <c r="F79" s="55"/>
      <c r="G79" s="55"/>
      <c r="H79" s="55"/>
      <c r="I79" s="55"/>
      <c r="J79" s="55"/>
      <c r="K79" s="56"/>
      <c r="L79" s="55"/>
    </row>
    <row r="80" spans="1:12" x14ac:dyDescent="0.25">
      <c r="A80" s="6"/>
      <c r="B80" s="25"/>
      <c r="C80" s="26"/>
      <c r="D80" s="27"/>
      <c r="E80" s="54"/>
      <c r="F80" s="55"/>
      <c r="G80" s="55"/>
      <c r="H80" s="55"/>
      <c r="I80" s="55"/>
      <c r="J80" s="55"/>
      <c r="K80" s="56"/>
      <c r="L80" s="55"/>
    </row>
    <row r="81" spans="1:12" x14ac:dyDescent="0.25">
      <c r="A81" s="8"/>
      <c r="B81" s="30"/>
      <c r="C81" s="70"/>
      <c r="D81" s="60" t="s">
        <v>26</v>
      </c>
      <c r="E81" s="71"/>
      <c r="F81" s="64">
        <v>868</v>
      </c>
      <c r="G81" s="64">
        <f t="shared" ref="G81:J81" si="20">SUM(G72:G80)</f>
        <v>28.200000000000003</v>
      </c>
      <c r="H81" s="64">
        <f t="shared" si="20"/>
        <v>21.6</v>
      </c>
      <c r="I81" s="64">
        <f t="shared" si="20"/>
        <v>106.1</v>
      </c>
      <c r="J81" s="64">
        <f t="shared" si="20"/>
        <v>747.69999999999993</v>
      </c>
      <c r="K81" s="65"/>
      <c r="L81" s="64">
        <f t="shared" ref="L81" si="21">SUM(L72:L80)</f>
        <v>0</v>
      </c>
    </row>
    <row r="82" spans="1:12" ht="15.75" thickBot="1" x14ac:dyDescent="0.3">
      <c r="A82" s="10">
        <f>A64</f>
        <v>1</v>
      </c>
      <c r="B82" s="32">
        <f>B64</f>
        <v>4</v>
      </c>
      <c r="C82" s="113" t="s">
        <v>35</v>
      </c>
      <c r="D82" s="114"/>
      <c r="E82" s="68"/>
      <c r="F82" s="66">
        <f>F71+F81</f>
        <v>1673</v>
      </c>
      <c r="G82" s="66">
        <f t="shared" ref="G82:J82" si="22">G71+G81</f>
        <v>45.7</v>
      </c>
      <c r="H82" s="66">
        <f t="shared" si="22"/>
        <v>41.3</v>
      </c>
      <c r="I82" s="66">
        <f t="shared" si="22"/>
        <v>212.29999999999998</v>
      </c>
      <c r="J82" s="66">
        <f t="shared" si="22"/>
        <v>1427.8</v>
      </c>
      <c r="K82" s="66"/>
      <c r="L82" s="66">
        <f t="shared" ref="L82" si="23">L71+L81</f>
        <v>0</v>
      </c>
    </row>
    <row r="83" spans="1:12" x14ac:dyDescent="0.25">
      <c r="A83" s="5">
        <v>1</v>
      </c>
      <c r="B83" s="22">
        <v>5</v>
      </c>
      <c r="C83" s="23" t="s">
        <v>21</v>
      </c>
      <c r="D83" s="24" t="s">
        <v>28</v>
      </c>
      <c r="E83" s="52"/>
      <c r="F83" s="45"/>
      <c r="G83" s="46"/>
      <c r="H83" s="46"/>
      <c r="I83" s="46"/>
      <c r="J83" s="46"/>
      <c r="K83" s="45"/>
      <c r="L83" s="37"/>
    </row>
    <row r="84" spans="1:12" ht="30" x14ac:dyDescent="0.25">
      <c r="A84" s="6"/>
      <c r="B84" s="25"/>
      <c r="C84" s="26"/>
      <c r="D84" s="29" t="s">
        <v>29</v>
      </c>
      <c r="E84" s="39" t="s">
        <v>125</v>
      </c>
      <c r="F84" s="40" t="s">
        <v>132</v>
      </c>
      <c r="G84" s="40">
        <v>15.3</v>
      </c>
      <c r="H84" s="40">
        <v>6.7</v>
      </c>
      <c r="I84" s="40">
        <v>8.4</v>
      </c>
      <c r="J84" s="40">
        <v>154.6</v>
      </c>
      <c r="K84" s="40" t="s">
        <v>133</v>
      </c>
      <c r="L84" s="40" t="s">
        <v>70</v>
      </c>
    </row>
    <row r="85" spans="1:12" x14ac:dyDescent="0.25">
      <c r="A85" s="6"/>
      <c r="B85" s="25"/>
      <c r="C85" s="26"/>
      <c r="D85" s="29" t="s">
        <v>31</v>
      </c>
      <c r="E85" s="39" t="s">
        <v>126</v>
      </c>
      <c r="F85" s="40" t="s">
        <v>64</v>
      </c>
      <c r="G85" s="40">
        <v>3.1</v>
      </c>
      <c r="H85" s="40">
        <v>6.6</v>
      </c>
      <c r="I85" s="40">
        <v>21.1</v>
      </c>
      <c r="J85" s="40">
        <v>156.5</v>
      </c>
      <c r="K85" s="40" t="s">
        <v>134</v>
      </c>
      <c r="L85" s="40" t="s">
        <v>68</v>
      </c>
    </row>
    <row r="86" spans="1:12" x14ac:dyDescent="0.25">
      <c r="A86" s="6"/>
      <c r="B86" s="25"/>
      <c r="C86" s="26"/>
      <c r="D86" s="29" t="s">
        <v>32</v>
      </c>
      <c r="E86" s="39" t="s">
        <v>127</v>
      </c>
      <c r="F86" s="40" t="s">
        <v>47</v>
      </c>
      <c r="G86" s="40">
        <v>0</v>
      </c>
      <c r="H86" s="40">
        <v>0</v>
      </c>
      <c r="I86" s="40">
        <v>0</v>
      </c>
      <c r="J86" s="40">
        <v>92.2</v>
      </c>
      <c r="K86" s="40" t="s">
        <v>135</v>
      </c>
      <c r="L86" s="40" t="s">
        <v>68</v>
      </c>
    </row>
    <row r="87" spans="1:12" x14ac:dyDescent="0.25">
      <c r="A87" s="6"/>
      <c r="B87" s="25"/>
      <c r="C87" s="26"/>
      <c r="D87" s="29" t="s">
        <v>33</v>
      </c>
      <c r="E87" s="39" t="s">
        <v>59</v>
      </c>
      <c r="F87" s="40" t="s">
        <v>46</v>
      </c>
      <c r="G87" s="40">
        <v>2.2999999999999998</v>
      </c>
      <c r="H87" s="40">
        <v>0.2</v>
      </c>
      <c r="I87" s="40">
        <v>15.1</v>
      </c>
      <c r="J87" s="40">
        <v>71</v>
      </c>
      <c r="K87" s="40"/>
      <c r="L87" s="40" t="s">
        <v>70</v>
      </c>
    </row>
    <row r="88" spans="1:12" x14ac:dyDescent="0.25">
      <c r="A88" s="6"/>
      <c r="B88" s="25"/>
      <c r="C88" s="26"/>
      <c r="D88" s="29" t="s">
        <v>25</v>
      </c>
      <c r="E88" s="39" t="s">
        <v>128</v>
      </c>
      <c r="F88" s="40" t="s">
        <v>64</v>
      </c>
      <c r="G88" s="40">
        <v>0.6</v>
      </c>
      <c r="H88" s="40">
        <v>0.6</v>
      </c>
      <c r="I88" s="40">
        <v>14.7</v>
      </c>
      <c r="J88" s="40">
        <v>70.5</v>
      </c>
      <c r="K88" s="40" t="s">
        <v>52</v>
      </c>
      <c r="L88" s="40" t="s">
        <v>68</v>
      </c>
    </row>
    <row r="89" spans="1:12" x14ac:dyDescent="0.25">
      <c r="A89" s="6"/>
      <c r="B89" s="25"/>
      <c r="C89" s="26"/>
      <c r="D89" s="27"/>
      <c r="E89" s="28"/>
      <c r="F89" s="42"/>
      <c r="G89" s="42"/>
      <c r="H89" s="42"/>
      <c r="I89" s="43"/>
      <c r="J89" s="43"/>
      <c r="K89" s="43"/>
      <c r="L89" s="47"/>
    </row>
    <row r="90" spans="1:12" ht="15.75" thickBot="1" x14ac:dyDescent="0.3">
      <c r="A90" s="48"/>
      <c r="B90" s="49"/>
      <c r="C90" s="50"/>
      <c r="D90" s="61" t="s">
        <v>26</v>
      </c>
      <c r="E90" s="72"/>
      <c r="F90" s="62">
        <v>660</v>
      </c>
      <c r="G90" s="62">
        <f t="shared" ref="G90:J90" si="24">SUM(G83:G89)</f>
        <v>21.300000000000004</v>
      </c>
      <c r="H90" s="62">
        <f t="shared" si="24"/>
        <v>14.1</v>
      </c>
      <c r="I90" s="62">
        <f t="shared" si="24"/>
        <v>59.3</v>
      </c>
      <c r="J90" s="62">
        <f t="shared" si="24"/>
        <v>544.79999999999995</v>
      </c>
      <c r="K90" s="63"/>
      <c r="L90" s="63">
        <f t="shared" ref="L90" si="25">SUM(L83:L89)</f>
        <v>0</v>
      </c>
    </row>
    <row r="91" spans="1:12" x14ac:dyDescent="0.25">
      <c r="A91" s="6">
        <f>A83</f>
        <v>1</v>
      </c>
      <c r="B91" s="44">
        <f>B83</f>
        <v>5</v>
      </c>
      <c r="C91" s="26" t="s">
        <v>27</v>
      </c>
      <c r="D91" s="31" t="s">
        <v>28</v>
      </c>
      <c r="E91" s="39" t="s">
        <v>54</v>
      </c>
      <c r="F91" s="40" t="s">
        <v>61</v>
      </c>
      <c r="G91" s="41">
        <v>0.8</v>
      </c>
      <c r="H91" s="41">
        <v>0.1</v>
      </c>
      <c r="I91" s="41">
        <v>2.7</v>
      </c>
      <c r="J91" s="41">
        <v>16.8</v>
      </c>
      <c r="K91" s="40" t="s">
        <v>67</v>
      </c>
      <c r="L91" s="40" t="s">
        <v>68</v>
      </c>
    </row>
    <row r="92" spans="1:12" x14ac:dyDescent="0.25">
      <c r="A92" s="6"/>
      <c r="B92" s="25"/>
      <c r="C92" s="26"/>
      <c r="D92" s="29" t="s">
        <v>29</v>
      </c>
      <c r="E92" s="39" t="s">
        <v>129</v>
      </c>
      <c r="F92" s="40" t="s">
        <v>62</v>
      </c>
      <c r="G92" s="41">
        <v>4.9000000000000004</v>
      </c>
      <c r="H92" s="41">
        <v>6</v>
      </c>
      <c r="I92" s="41">
        <v>16.600000000000001</v>
      </c>
      <c r="J92" s="41">
        <v>141.1</v>
      </c>
      <c r="K92" s="40" t="s">
        <v>136</v>
      </c>
      <c r="L92" s="40" t="s">
        <v>70</v>
      </c>
    </row>
    <row r="93" spans="1:12" x14ac:dyDescent="0.25">
      <c r="A93" s="6"/>
      <c r="B93" s="25"/>
      <c r="C93" s="26"/>
      <c r="D93" s="29" t="s">
        <v>30</v>
      </c>
      <c r="E93" s="39" t="s">
        <v>130</v>
      </c>
      <c r="F93" s="40" t="s">
        <v>63</v>
      </c>
      <c r="G93" s="41">
        <v>15.3</v>
      </c>
      <c r="H93" s="41">
        <v>13.1</v>
      </c>
      <c r="I93" s="41">
        <v>9.1999999999999993</v>
      </c>
      <c r="J93" s="41">
        <v>218.7</v>
      </c>
      <c r="K93" s="40" t="s">
        <v>71</v>
      </c>
      <c r="L93" s="40" t="s">
        <v>70</v>
      </c>
    </row>
    <row r="94" spans="1:12" x14ac:dyDescent="0.25">
      <c r="A94" s="6"/>
      <c r="B94" s="25"/>
      <c r="C94" s="26"/>
      <c r="D94" s="29" t="s">
        <v>31</v>
      </c>
      <c r="E94" s="39" t="s">
        <v>131</v>
      </c>
      <c r="F94" s="40" t="s">
        <v>64</v>
      </c>
      <c r="G94" s="41">
        <v>15.7</v>
      </c>
      <c r="H94" s="41">
        <v>5.0999999999999996</v>
      </c>
      <c r="I94" s="41">
        <v>32.799999999999997</v>
      </c>
      <c r="J94" s="41">
        <v>239.9</v>
      </c>
      <c r="K94" s="40" t="s">
        <v>137</v>
      </c>
      <c r="L94" s="40" t="s">
        <v>70</v>
      </c>
    </row>
    <row r="95" spans="1:12" x14ac:dyDescent="0.25">
      <c r="A95" s="6"/>
      <c r="B95" s="25"/>
      <c r="C95" s="26"/>
      <c r="D95" s="29" t="s">
        <v>32</v>
      </c>
      <c r="E95" s="39" t="s">
        <v>83</v>
      </c>
      <c r="F95" s="40" t="s">
        <v>47</v>
      </c>
      <c r="G95" s="41">
        <v>0</v>
      </c>
      <c r="H95" s="41">
        <v>0</v>
      </c>
      <c r="I95" s="41">
        <v>9.6999999999999993</v>
      </c>
      <c r="J95" s="41">
        <v>38.700000000000003</v>
      </c>
      <c r="K95" s="40" t="s">
        <v>94</v>
      </c>
      <c r="L95" s="40" t="s">
        <v>68</v>
      </c>
    </row>
    <row r="96" spans="1:12" x14ac:dyDescent="0.25">
      <c r="A96" s="6"/>
      <c r="B96" s="25"/>
      <c r="C96" s="26"/>
      <c r="D96" s="29" t="s">
        <v>33</v>
      </c>
      <c r="E96" s="39" t="s">
        <v>79</v>
      </c>
      <c r="F96" s="40" t="s">
        <v>61</v>
      </c>
      <c r="G96" s="41">
        <v>5.3</v>
      </c>
      <c r="H96" s="41">
        <v>0.4</v>
      </c>
      <c r="I96" s="41">
        <v>35.1</v>
      </c>
      <c r="J96" s="41">
        <v>165.8</v>
      </c>
      <c r="K96" s="40"/>
      <c r="L96" s="40" t="s">
        <v>70</v>
      </c>
    </row>
    <row r="97" spans="1:12" x14ac:dyDescent="0.25">
      <c r="A97" s="6"/>
      <c r="B97" s="25"/>
      <c r="C97" s="26"/>
      <c r="D97" s="29" t="s">
        <v>34</v>
      </c>
      <c r="E97" s="39" t="s">
        <v>60</v>
      </c>
      <c r="F97" s="40" t="s">
        <v>66</v>
      </c>
      <c r="G97" s="41">
        <v>1.3</v>
      </c>
      <c r="H97" s="41">
        <v>0.2</v>
      </c>
      <c r="I97" s="41">
        <v>8.5</v>
      </c>
      <c r="J97" s="41">
        <v>40.799999999999997</v>
      </c>
      <c r="K97" s="40"/>
      <c r="L97" s="40" t="s">
        <v>70</v>
      </c>
    </row>
    <row r="98" spans="1:12" x14ac:dyDescent="0.25">
      <c r="A98" s="6"/>
      <c r="B98" s="25"/>
      <c r="C98" s="26"/>
      <c r="D98" s="27"/>
      <c r="E98" s="54"/>
      <c r="F98" s="55"/>
      <c r="G98" s="55"/>
      <c r="H98" s="55"/>
      <c r="I98" s="55"/>
      <c r="J98" s="55"/>
      <c r="K98" s="56"/>
      <c r="L98" s="55"/>
    </row>
    <row r="99" spans="1:12" x14ac:dyDescent="0.25">
      <c r="A99" s="6"/>
      <c r="B99" s="25"/>
      <c r="C99" s="26"/>
      <c r="D99" s="27"/>
      <c r="E99" s="54"/>
      <c r="F99" s="55"/>
      <c r="G99" s="55"/>
      <c r="H99" s="55"/>
      <c r="I99" s="55"/>
      <c r="J99" s="55"/>
      <c r="K99" s="56"/>
      <c r="L99" s="55"/>
    </row>
    <row r="100" spans="1:12" x14ac:dyDescent="0.25">
      <c r="A100" s="8"/>
      <c r="B100" s="30"/>
      <c r="C100" s="70"/>
      <c r="D100" s="60" t="s">
        <v>26</v>
      </c>
      <c r="E100" s="71"/>
      <c r="F100" s="64">
        <v>860</v>
      </c>
      <c r="G100" s="64">
        <f t="shared" ref="G100:J100" si="26">SUM(G91:G99)</f>
        <v>43.3</v>
      </c>
      <c r="H100" s="64">
        <f t="shared" si="26"/>
        <v>24.899999999999995</v>
      </c>
      <c r="I100" s="64">
        <f t="shared" si="26"/>
        <v>114.6</v>
      </c>
      <c r="J100" s="64">
        <f t="shared" si="26"/>
        <v>861.8</v>
      </c>
      <c r="K100" s="65"/>
      <c r="L100" s="64">
        <f t="shared" ref="L100" si="27">SUM(L91:L99)</f>
        <v>0</v>
      </c>
    </row>
    <row r="101" spans="1:12" ht="15.75" thickBot="1" x14ac:dyDescent="0.3">
      <c r="A101" s="10">
        <f>A83</f>
        <v>1</v>
      </c>
      <c r="B101" s="32">
        <f>B83</f>
        <v>5</v>
      </c>
      <c r="C101" s="113" t="s">
        <v>35</v>
      </c>
      <c r="D101" s="114"/>
      <c r="E101" s="68"/>
      <c r="F101" s="66">
        <f>F90+F100</f>
        <v>1520</v>
      </c>
      <c r="G101" s="66">
        <f t="shared" ref="G101:J101" si="28">G90+G100</f>
        <v>64.599999999999994</v>
      </c>
      <c r="H101" s="66">
        <f t="shared" si="28"/>
        <v>38.999999999999993</v>
      </c>
      <c r="I101" s="66">
        <f t="shared" si="28"/>
        <v>173.89999999999998</v>
      </c>
      <c r="J101" s="66">
        <f t="shared" si="28"/>
        <v>1406.6</v>
      </c>
      <c r="K101" s="66"/>
      <c r="L101" s="66">
        <f t="shared" ref="L101" si="29">L90+L100</f>
        <v>0</v>
      </c>
    </row>
    <row r="102" spans="1:12" x14ac:dyDescent="0.25">
      <c r="A102" s="5">
        <v>1</v>
      </c>
      <c r="B102" s="22">
        <v>6</v>
      </c>
      <c r="C102" s="23" t="s">
        <v>21</v>
      </c>
      <c r="D102" s="24" t="s">
        <v>28</v>
      </c>
      <c r="E102" s="52" t="s">
        <v>76</v>
      </c>
      <c r="F102" s="45" t="s">
        <v>140</v>
      </c>
      <c r="G102" s="46">
        <v>0</v>
      </c>
      <c r="H102" s="46">
        <v>4.0999999999999996</v>
      </c>
      <c r="I102" s="46">
        <v>0</v>
      </c>
      <c r="J102" s="46">
        <v>37.4</v>
      </c>
      <c r="K102" s="45" t="s">
        <v>142</v>
      </c>
      <c r="L102" s="37" t="s">
        <v>90</v>
      </c>
    </row>
    <row r="103" spans="1:12" x14ac:dyDescent="0.25">
      <c r="A103" s="6"/>
      <c r="B103" s="25"/>
      <c r="C103" s="26"/>
      <c r="D103" s="27" t="s">
        <v>22</v>
      </c>
      <c r="E103" s="39" t="s">
        <v>138</v>
      </c>
      <c r="F103" s="40" t="s">
        <v>47</v>
      </c>
      <c r="G103" s="41">
        <v>5.9</v>
      </c>
      <c r="H103" s="41">
        <v>7.6</v>
      </c>
      <c r="I103" s="41">
        <v>29.3</v>
      </c>
      <c r="J103" s="41">
        <v>209.4</v>
      </c>
      <c r="K103" s="40" t="s">
        <v>143</v>
      </c>
      <c r="L103" s="37" t="s">
        <v>68</v>
      </c>
    </row>
    <row r="104" spans="1:12" x14ac:dyDescent="0.25">
      <c r="A104" s="6"/>
      <c r="B104" s="25"/>
      <c r="C104" s="26"/>
      <c r="D104" s="29" t="s">
        <v>23</v>
      </c>
      <c r="E104" s="39" t="s">
        <v>42</v>
      </c>
      <c r="F104" s="40" t="s">
        <v>47</v>
      </c>
      <c r="G104" s="41">
        <v>1.6</v>
      </c>
      <c r="H104" s="41">
        <v>1.6</v>
      </c>
      <c r="I104" s="41">
        <v>13.2</v>
      </c>
      <c r="J104" s="41">
        <v>73.8</v>
      </c>
      <c r="K104" s="40" t="s">
        <v>51</v>
      </c>
      <c r="L104" s="37" t="s">
        <v>68</v>
      </c>
    </row>
    <row r="105" spans="1:12" x14ac:dyDescent="0.25">
      <c r="A105" s="6"/>
      <c r="B105" s="25"/>
      <c r="C105" s="26"/>
      <c r="D105" s="29" t="s">
        <v>24</v>
      </c>
      <c r="E105" s="39" t="s">
        <v>59</v>
      </c>
      <c r="F105" s="40" t="s">
        <v>65</v>
      </c>
      <c r="G105" s="41">
        <v>3.9</v>
      </c>
      <c r="H105" s="41">
        <v>0.3</v>
      </c>
      <c r="I105" s="41">
        <v>25.8</v>
      </c>
      <c r="J105" s="41">
        <v>121.9</v>
      </c>
      <c r="K105" s="40"/>
      <c r="L105" s="37" t="s">
        <v>70</v>
      </c>
    </row>
    <row r="106" spans="1:12" x14ac:dyDescent="0.25">
      <c r="A106" s="6"/>
      <c r="B106" s="25"/>
      <c r="C106" s="26"/>
      <c r="D106" s="29" t="s">
        <v>25</v>
      </c>
      <c r="E106" s="39" t="s">
        <v>44</v>
      </c>
      <c r="F106" s="40" t="s">
        <v>64</v>
      </c>
      <c r="G106" s="41">
        <v>2.2999999999999998</v>
      </c>
      <c r="H106" s="41">
        <v>0.8</v>
      </c>
      <c r="I106" s="41">
        <v>31.5</v>
      </c>
      <c r="J106" s="41">
        <v>144</v>
      </c>
      <c r="K106" s="40" t="s">
        <v>52</v>
      </c>
      <c r="L106" s="37" t="s">
        <v>68</v>
      </c>
    </row>
    <row r="107" spans="1:12" x14ac:dyDescent="0.25">
      <c r="A107" s="6"/>
      <c r="B107" s="25"/>
      <c r="C107" s="26"/>
      <c r="D107" s="27"/>
      <c r="E107" s="39" t="s">
        <v>139</v>
      </c>
      <c r="F107" s="40" t="s">
        <v>141</v>
      </c>
      <c r="G107" s="41">
        <v>0.6</v>
      </c>
      <c r="H107" s="41">
        <v>2.6</v>
      </c>
      <c r="I107" s="41">
        <v>9.9</v>
      </c>
      <c r="J107" s="41">
        <v>66.3</v>
      </c>
      <c r="K107" s="40"/>
      <c r="L107" s="37"/>
    </row>
    <row r="108" spans="1:12" x14ac:dyDescent="0.25">
      <c r="A108" s="6"/>
      <c r="B108" s="25"/>
      <c r="C108" s="26"/>
      <c r="D108" s="27"/>
      <c r="E108" s="28"/>
      <c r="F108" s="42"/>
      <c r="G108" s="42"/>
      <c r="H108" s="42"/>
      <c r="I108" s="43"/>
      <c r="J108" s="43"/>
      <c r="K108" s="43"/>
      <c r="L108" s="47"/>
    </row>
    <row r="109" spans="1:12" ht="15.75" thickBot="1" x14ac:dyDescent="0.3">
      <c r="A109" s="48"/>
      <c r="B109" s="49"/>
      <c r="C109" s="50"/>
      <c r="D109" s="61" t="s">
        <v>26</v>
      </c>
      <c r="E109" s="72"/>
      <c r="F109" s="62">
        <v>661</v>
      </c>
      <c r="G109" s="62">
        <f t="shared" ref="G109:J109" si="30">SUM(G102:G108)</f>
        <v>14.299999999999999</v>
      </c>
      <c r="H109" s="62">
        <f t="shared" si="30"/>
        <v>17</v>
      </c>
      <c r="I109" s="62">
        <f t="shared" si="30"/>
        <v>109.7</v>
      </c>
      <c r="J109" s="62">
        <f t="shared" si="30"/>
        <v>652.79999999999995</v>
      </c>
      <c r="K109" s="63"/>
      <c r="L109" s="63">
        <f t="shared" ref="L109" si="31">SUM(L102:L108)</f>
        <v>0</v>
      </c>
    </row>
    <row r="110" spans="1:12" x14ac:dyDescent="0.25">
      <c r="A110" s="6">
        <v>2</v>
      </c>
      <c r="B110" s="44">
        <f>B102</f>
        <v>6</v>
      </c>
      <c r="C110" s="26" t="s">
        <v>27</v>
      </c>
      <c r="D110" s="31" t="s">
        <v>28</v>
      </c>
      <c r="E110" s="39" t="s">
        <v>112</v>
      </c>
      <c r="F110" s="40" t="s">
        <v>61</v>
      </c>
      <c r="G110" s="41">
        <v>0.6</v>
      </c>
      <c r="H110" s="41">
        <v>0.1</v>
      </c>
      <c r="I110" s="41">
        <v>1.8</v>
      </c>
      <c r="J110" s="41">
        <v>9.8000000000000007</v>
      </c>
      <c r="K110" s="40"/>
      <c r="L110" s="40" t="s">
        <v>90</v>
      </c>
    </row>
    <row r="111" spans="1:12" x14ac:dyDescent="0.25">
      <c r="A111" s="6"/>
      <c r="B111" s="25"/>
      <c r="C111" s="26"/>
      <c r="D111" s="29" t="s">
        <v>29</v>
      </c>
      <c r="E111" s="39" t="s">
        <v>99</v>
      </c>
      <c r="F111" s="40" t="s">
        <v>62</v>
      </c>
      <c r="G111" s="41">
        <v>4.5</v>
      </c>
      <c r="H111" s="41">
        <v>5.8</v>
      </c>
      <c r="I111" s="41">
        <v>8.8000000000000007</v>
      </c>
      <c r="J111" s="41">
        <v>106.9</v>
      </c>
      <c r="K111" s="40" t="s">
        <v>107</v>
      </c>
      <c r="L111" s="40" t="s">
        <v>70</v>
      </c>
    </row>
    <row r="112" spans="1:12" x14ac:dyDescent="0.25">
      <c r="A112" s="6"/>
      <c r="B112" s="25"/>
      <c r="C112" s="26"/>
      <c r="D112" s="29" t="s">
        <v>30</v>
      </c>
      <c r="E112" s="39" t="s">
        <v>81</v>
      </c>
      <c r="F112" s="40" t="s">
        <v>86</v>
      </c>
      <c r="G112" s="41">
        <v>12.5</v>
      </c>
      <c r="H112" s="41">
        <v>14.2</v>
      </c>
      <c r="I112" s="41">
        <v>3.1</v>
      </c>
      <c r="J112" s="41">
        <v>190.4</v>
      </c>
      <c r="K112" s="40" t="s">
        <v>92</v>
      </c>
      <c r="L112" s="40" t="s">
        <v>70</v>
      </c>
    </row>
    <row r="113" spans="1:12" x14ac:dyDescent="0.25">
      <c r="A113" s="6"/>
      <c r="B113" s="25"/>
      <c r="C113" s="26"/>
      <c r="D113" s="29" t="s">
        <v>31</v>
      </c>
      <c r="E113" s="39" t="s">
        <v>97</v>
      </c>
      <c r="F113" s="40" t="s">
        <v>64</v>
      </c>
      <c r="G113" s="41">
        <v>4.4000000000000004</v>
      </c>
      <c r="H113" s="41">
        <v>5.2</v>
      </c>
      <c r="I113" s="41">
        <v>20</v>
      </c>
      <c r="J113" s="41">
        <v>143.80000000000001</v>
      </c>
      <c r="K113" s="40" t="s">
        <v>72</v>
      </c>
      <c r="L113" s="40" t="s">
        <v>70</v>
      </c>
    </row>
    <row r="114" spans="1:12" x14ac:dyDescent="0.25">
      <c r="A114" s="6"/>
      <c r="B114" s="25"/>
      <c r="C114" s="26"/>
      <c r="D114" s="29" t="s">
        <v>32</v>
      </c>
      <c r="E114" s="39" t="s">
        <v>83</v>
      </c>
      <c r="F114" s="40" t="s">
        <v>47</v>
      </c>
      <c r="G114" s="41">
        <v>0.2</v>
      </c>
      <c r="H114" s="41">
        <v>0</v>
      </c>
      <c r="I114" s="41">
        <v>10.1</v>
      </c>
      <c r="J114" s="41">
        <v>41.1</v>
      </c>
      <c r="K114" s="40" t="s">
        <v>94</v>
      </c>
      <c r="L114" s="40" t="s">
        <v>68</v>
      </c>
    </row>
    <row r="115" spans="1:12" x14ac:dyDescent="0.25">
      <c r="A115" s="6"/>
      <c r="B115" s="25"/>
      <c r="C115" s="26"/>
      <c r="D115" s="29" t="s">
        <v>33</v>
      </c>
      <c r="E115" s="39" t="s">
        <v>79</v>
      </c>
      <c r="F115" s="40" t="s">
        <v>61</v>
      </c>
      <c r="G115" s="41">
        <v>5.3</v>
      </c>
      <c r="H115" s="41">
        <v>0.4</v>
      </c>
      <c r="I115" s="41">
        <v>35.1</v>
      </c>
      <c r="J115" s="41">
        <v>165.8</v>
      </c>
      <c r="K115" s="40"/>
      <c r="L115" s="40" t="s">
        <v>70</v>
      </c>
    </row>
    <row r="116" spans="1:12" x14ac:dyDescent="0.25">
      <c r="A116" s="6"/>
      <c r="B116" s="25"/>
      <c r="C116" s="26"/>
      <c r="D116" s="29" t="s">
        <v>34</v>
      </c>
      <c r="E116" s="39" t="s">
        <v>60</v>
      </c>
      <c r="F116" s="40" t="s">
        <v>66</v>
      </c>
      <c r="G116" s="41">
        <v>1.3</v>
      </c>
      <c r="H116" s="41">
        <v>0.2</v>
      </c>
      <c r="I116" s="41">
        <v>8.5</v>
      </c>
      <c r="J116" s="41">
        <v>40.799999999999997</v>
      </c>
      <c r="K116" s="40"/>
      <c r="L116" s="40" t="s">
        <v>70</v>
      </c>
    </row>
    <row r="117" spans="1:12" x14ac:dyDescent="0.25">
      <c r="A117" s="6"/>
      <c r="B117" s="25"/>
      <c r="C117" s="26"/>
      <c r="D117" s="27"/>
      <c r="E117" s="54"/>
      <c r="F117" s="55"/>
      <c r="G117" s="55"/>
      <c r="H117" s="55"/>
      <c r="I117" s="55"/>
      <c r="J117" s="55"/>
      <c r="K117" s="56"/>
      <c r="L117" s="55"/>
    </row>
    <row r="118" spans="1:12" x14ac:dyDescent="0.25">
      <c r="A118" s="6"/>
      <c r="B118" s="25"/>
      <c r="C118" s="26"/>
      <c r="D118" s="27"/>
      <c r="E118" s="54"/>
      <c r="F118" s="55"/>
      <c r="G118" s="55"/>
      <c r="H118" s="55"/>
      <c r="I118" s="55"/>
      <c r="J118" s="55"/>
      <c r="K118" s="56"/>
      <c r="L118" s="55"/>
    </row>
    <row r="119" spans="1:12" x14ac:dyDescent="0.25">
      <c r="A119" s="8"/>
      <c r="B119" s="30"/>
      <c r="C119" s="77"/>
      <c r="D119" s="60" t="s">
        <v>26</v>
      </c>
      <c r="E119" s="78"/>
      <c r="F119" s="79">
        <v>850</v>
      </c>
      <c r="G119" s="79">
        <f t="shared" ref="G119:J119" si="32">SUM(G110:G118)</f>
        <v>28.8</v>
      </c>
      <c r="H119" s="79">
        <f t="shared" si="32"/>
        <v>25.899999999999995</v>
      </c>
      <c r="I119" s="79">
        <f t="shared" si="32"/>
        <v>87.4</v>
      </c>
      <c r="J119" s="79">
        <f t="shared" si="32"/>
        <v>698.6</v>
      </c>
      <c r="K119" s="80"/>
      <c r="L119" s="79">
        <f t="shared" ref="L119" si="33">SUM(L110:L118)</f>
        <v>0</v>
      </c>
    </row>
    <row r="120" spans="1:12" ht="15.75" thickBot="1" x14ac:dyDescent="0.3">
      <c r="A120" s="10">
        <v>2</v>
      </c>
      <c r="B120" s="32">
        <f>B102</f>
        <v>6</v>
      </c>
      <c r="C120" s="115" t="s">
        <v>35</v>
      </c>
      <c r="D120" s="116"/>
      <c r="E120" s="81"/>
      <c r="F120" s="82">
        <f>F109+F119</f>
        <v>1511</v>
      </c>
      <c r="G120" s="82">
        <f t="shared" ref="G120:J120" si="34">G109+G119</f>
        <v>43.1</v>
      </c>
      <c r="H120" s="82">
        <f t="shared" si="34"/>
        <v>42.899999999999991</v>
      </c>
      <c r="I120" s="82">
        <f t="shared" si="34"/>
        <v>197.10000000000002</v>
      </c>
      <c r="J120" s="82">
        <f t="shared" si="34"/>
        <v>1351.4</v>
      </c>
      <c r="K120" s="82"/>
      <c r="L120" s="82">
        <f t="shared" ref="L120" si="35">L109+L119</f>
        <v>0</v>
      </c>
    </row>
    <row r="121" spans="1:12" x14ac:dyDescent="0.25">
      <c r="A121" s="5">
        <v>2</v>
      </c>
      <c r="B121" s="22">
        <v>7</v>
      </c>
      <c r="C121" s="23" t="s">
        <v>21</v>
      </c>
      <c r="D121" s="24" t="s">
        <v>28</v>
      </c>
      <c r="E121" s="52" t="s">
        <v>76</v>
      </c>
      <c r="F121" s="45" t="s">
        <v>149</v>
      </c>
      <c r="G121" s="46">
        <v>0</v>
      </c>
      <c r="H121" s="46">
        <v>6.9</v>
      </c>
      <c r="I121" s="46">
        <v>0.1</v>
      </c>
      <c r="J121" s="46">
        <v>62.8</v>
      </c>
      <c r="K121" s="45" t="s">
        <v>87</v>
      </c>
      <c r="L121" s="37" t="s">
        <v>68</v>
      </c>
    </row>
    <row r="122" spans="1:12" ht="30" x14ac:dyDescent="0.25">
      <c r="A122" s="6"/>
      <c r="B122" s="25"/>
      <c r="C122" s="26"/>
      <c r="D122" s="27" t="s">
        <v>22</v>
      </c>
      <c r="E122" s="39" t="s">
        <v>144</v>
      </c>
      <c r="F122" s="40" t="s">
        <v>85</v>
      </c>
      <c r="G122" s="41">
        <v>28.2</v>
      </c>
      <c r="H122" s="41">
        <v>21.1</v>
      </c>
      <c r="I122" s="41">
        <v>34</v>
      </c>
      <c r="J122" s="41">
        <v>444.1</v>
      </c>
      <c r="K122" s="40" t="s">
        <v>88</v>
      </c>
      <c r="L122" s="37" t="s">
        <v>70</v>
      </c>
    </row>
    <row r="123" spans="1:12" x14ac:dyDescent="0.25">
      <c r="A123" s="6"/>
      <c r="B123" s="25"/>
      <c r="C123" s="26"/>
      <c r="D123" s="29" t="s">
        <v>23</v>
      </c>
      <c r="E123" s="39" t="s">
        <v>145</v>
      </c>
      <c r="F123" s="40" t="s">
        <v>47</v>
      </c>
      <c r="G123" s="41">
        <v>1.6</v>
      </c>
      <c r="H123" s="41">
        <v>1.6</v>
      </c>
      <c r="I123" s="41">
        <v>12.4</v>
      </c>
      <c r="J123" s="41">
        <v>70.2</v>
      </c>
      <c r="K123" s="40" t="s">
        <v>120</v>
      </c>
      <c r="L123" s="37" t="s">
        <v>68</v>
      </c>
    </row>
    <row r="124" spans="1:12" x14ac:dyDescent="0.25">
      <c r="A124" s="6"/>
      <c r="B124" s="25"/>
      <c r="C124" s="26"/>
      <c r="D124" s="29" t="s">
        <v>24</v>
      </c>
      <c r="E124" s="39" t="s">
        <v>59</v>
      </c>
      <c r="F124" s="40" t="s">
        <v>46</v>
      </c>
      <c r="G124" s="41">
        <v>2.7</v>
      </c>
      <c r="H124" s="41">
        <v>0.2</v>
      </c>
      <c r="I124" s="41">
        <v>17.8</v>
      </c>
      <c r="J124" s="41">
        <v>84.2</v>
      </c>
      <c r="K124" s="40"/>
      <c r="L124" s="37" t="s">
        <v>70</v>
      </c>
    </row>
    <row r="125" spans="1:12" x14ac:dyDescent="0.25">
      <c r="A125" s="6"/>
      <c r="B125" s="25"/>
      <c r="C125" s="26"/>
      <c r="D125" s="29" t="s">
        <v>25</v>
      </c>
      <c r="E125" s="39"/>
      <c r="F125" s="40"/>
      <c r="G125" s="41"/>
      <c r="H125" s="41"/>
      <c r="I125" s="41"/>
      <c r="J125" s="41"/>
      <c r="K125" s="40"/>
      <c r="L125" s="37"/>
    </row>
    <row r="126" spans="1:12" x14ac:dyDescent="0.25">
      <c r="A126" s="6"/>
      <c r="B126" s="25"/>
      <c r="C126" s="26"/>
      <c r="D126" s="27"/>
      <c r="E126" s="39"/>
      <c r="F126" s="40"/>
      <c r="G126" s="41"/>
      <c r="H126" s="41"/>
      <c r="I126" s="41"/>
      <c r="J126" s="41"/>
      <c r="K126" s="40"/>
      <c r="L126" s="37"/>
    </row>
    <row r="127" spans="1:12" x14ac:dyDescent="0.25">
      <c r="A127" s="6"/>
      <c r="B127" s="25"/>
      <c r="C127" s="26"/>
      <c r="D127" s="27"/>
      <c r="E127" s="28"/>
      <c r="F127" s="42"/>
      <c r="G127" s="42"/>
      <c r="H127" s="42"/>
      <c r="I127" s="43"/>
      <c r="J127" s="43"/>
      <c r="K127" s="43"/>
      <c r="L127" s="47"/>
    </row>
    <row r="128" spans="1:12" ht="15.75" thickBot="1" x14ac:dyDescent="0.3">
      <c r="A128" s="48"/>
      <c r="B128" s="49"/>
      <c r="C128" s="50"/>
      <c r="D128" s="61" t="s">
        <v>26</v>
      </c>
      <c r="E128" s="83"/>
      <c r="F128" s="84">
        <v>403</v>
      </c>
      <c r="G128" s="84">
        <f t="shared" ref="G128:J128" si="36">SUM(G121:G127)</f>
        <v>32.5</v>
      </c>
      <c r="H128" s="84">
        <f t="shared" si="36"/>
        <v>29.8</v>
      </c>
      <c r="I128" s="84">
        <f t="shared" si="36"/>
        <v>64.3</v>
      </c>
      <c r="J128" s="84">
        <f t="shared" si="36"/>
        <v>661.30000000000007</v>
      </c>
      <c r="K128" s="85"/>
      <c r="L128" s="85">
        <f t="shared" ref="L128" si="37">SUM(L121:L127)</f>
        <v>0</v>
      </c>
    </row>
    <row r="129" spans="1:12" x14ac:dyDescent="0.25">
      <c r="A129" s="6">
        <v>2</v>
      </c>
      <c r="B129" s="44">
        <f>B121</f>
        <v>7</v>
      </c>
      <c r="C129" s="26" t="s">
        <v>27</v>
      </c>
      <c r="D129" s="31" t="s">
        <v>28</v>
      </c>
      <c r="E129" s="39" t="s">
        <v>54</v>
      </c>
      <c r="F129" s="40" t="s">
        <v>61</v>
      </c>
      <c r="G129" s="41">
        <v>0.8</v>
      </c>
      <c r="H129" s="41">
        <v>0.1</v>
      </c>
      <c r="I129" s="41">
        <v>2.7</v>
      </c>
      <c r="J129" s="41">
        <v>16.8</v>
      </c>
      <c r="K129" s="40" t="s">
        <v>67</v>
      </c>
      <c r="L129" s="40" t="s">
        <v>68</v>
      </c>
    </row>
    <row r="130" spans="1:12" x14ac:dyDescent="0.25">
      <c r="A130" s="6"/>
      <c r="B130" s="25"/>
      <c r="C130" s="26"/>
      <c r="D130" s="29" t="s">
        <v>29</v>
      </c>
      <c r="E130" s="39" t="s">
        <v>146</v>
      </c>
      <c r="F130" s="40" t="s">
        <v>62</v>
      </c>
      <c r="G130" s="41">
        <v>8.3000000000000007</v>
      </c>
      <c r="H130" s="41">
        <v>5.2</v>
      </c>
      <c r="I130" s="41">
        <v>18.7</v>
      </c>
      <c r="J130" s="41">
        <v>155.30000000000001</v>
      </c>
      <c r="K130" s="40" t="s">
        <v>150</v>
      </c>
      <c r="L130" s="40" t="s">
        <v>70</v>
      </c>
    </row>
    <row r="131" spans="1:12" x14ac:dyDescent="0.25">
      <c r="A131" s="6"/>
      <c r="B131" s="25"/>
      <c r="C131" s="26"/>
      <c r="D131" s="29" t="s">
        <v>30</v>
      </c>
      <c r="E131" s="39" t="s">
        <v>147</v>
      </c>
      <c r="F131" s="40" t="s">
        <v>63</v>
      </c>
      <c r="G131" s="41">
        <v>15.3</v>
      </c>
      <c r="H131" s="41">
        <v>13.1</v>
      </c>
      <c r="I131" s="41">
        <v>9.1999999999999993</v>
      </c>
      <c r="J131" s="41">
        <v>218.7</v>
      </c>
      <c r="K131" s="40" t="s">
        <v>71</v>
      </c>
      <c r="L131" s="40" t="s">
        <v>70</v>
      </c>
    </row>
    <row r="132" spans="1:12" x14ac:dyDescent="0.25">
      <c r="A132" s="6"/>
      <c r="B132" s="25"/>
      <c r="C132" s="26"/>
      <c r="D132" s="29" t="s">
        <v>31</v>
      </c>
      <c r="E132" s="39" t="s">
        <v>126</v>
      </c>
      <c r="F132" s="40" t="s">
        <v>64</v>
      </c>
      <c r="G132" s="41">
        <v>3.1</v>
      </c>
      <c r="H132" s="41">
        <v>6.6</v>
      </c>
      <c r="I132" s="41">
        <v>21.1</v>
      </c>
      <c r="J132" s="41">
        <v>156.5</v>
      </c>
      <c r="K132" s="40" t="s">
        <v>134</v>
      </c>
      <c r="L132" s="40" t="s">
        <v>68</v>
      </c>
    </row>
    <row r="133" spans="1:12" x14ac:dyDescent="0.25">
      <c r="A133" s="6"/>
      <c r="B133" s="25"/>
      <c r="C133" s="26"/>
      <c r="D133" s="29" t="s">
        <v>32</v>
      </c>
      <c r="E133" s="39" t="s">
        <v>148</v>
      </c>
      <c r="F133" s="40" t="s">
        <v>47</v>
      </c>
      <c r="G133" s="41">
        <v>0.7</v>
      </c>
      <c r="H133" s="41">
        <v>0.3</v>
      </c>
      <c r="I133" s="41">
        <v>19.100000000000001</v>
      </c>
      <c r="J133" s="41">
        <v>93.8</v>
      </c>
      <c r="K133" s="40" t="s">
        <v>151</v>
      </c>
      <c r="L133" s="40" t="s">
        <v>68</v>
      </c>
    </row>
    <row r="134" spans="1:12" x14ac:dyDescent="0.25">
      <c r="A134" s="6"/>
      <c r="B134" s="25"/>
      <c r="C134" s="26"/>
      <c r="D134" s="29" t="s">
        <v>33</v>
      </c>
      <c r="E134" s="39" t="s">
        <v>79</v>
      </c>
      <c r="F134" s="40" t="s">
        <v>65</v>
      </c>
      <c r="G134" s="41">
        <v>3.8</v>
      </c>
      <c r="H134" s="41">
        <v>0.3</v>
      </c>
      <c r="I134" s="41">
        <v>25.1</v>
      </c>
      <c r="J134" s="41">
        <v>118.4</v>
      </c>
      <c r="K134" s="40"/>
      <c r="L134" s="40" t="s">
        <v>70</v>
      </c>
    </row>
    <row r="135" spans="1:12" x14ac:dyDescent="0.25">
      <c r="A135" s="6"/>
      <c r="B135" s="25"/>
      <c r="C135" s="26"/>
      <c r="D135" s="29" t="s">
        <v>34</v>
      </c>
      <c r="E135" s="39" t="s">
        <v>60</v>
      </c>
      <c r="F135" s="40" t="s">
        <v>66</v>
      </c>
      <c r="G135" s="41">
        <v>1.3</v>
      </c>
      <c r="H135" s="41">
        <v>0.2</v>
      </c>
      <c r="I135" s="41">
        <v>8.5</v>
      </c>
      <c r="J135" s="41">
        <v>40.799999999999997</v>
      </c>
      <c r="K135" s="40"/>
      <c r="L135" s="40" t="s">
        <v>70</v>
      </c>
    </row>
    <row r="136" spans="1:12" x14ac:dyDescent="0.25">
      <c r="A136" s="6"/>
      <c r="B136" s="25"/>
      <c r="C136" s="26"/>
      <c r="D136" s="27"/>
      <c r="E136" s="54"/>
      <c r="F136" s="55"/>
      <c r="G136" s="55"/>
      <c r="H136" s="55"/>
      <c r="I136" s="55"/>
      <c r="J136" s="55"/>
      <c r="K136" s="56"/>
      <c r="L136" s="55"/>
    </row>
    <row r="137" spans="1:12" x14ac:dyDescent="0.25">
      <c r="A137" s="6"/>
      <c r="B137" s="25"/>
      <c r="C137" s="26"/>
      <c r="D137" s="27"/>
      <c r="E137" s="54"/>
      <c r="F137" s="55"/>
      <c r="G137" s="55"/>
      <c r="H137" s="55"/>
      <c r="I137" s="55"/>
      <c r="J137" s="55"/>
      <c r="K137" s="56"/>
      <c r="L137" s="55"/>
    </row>
    <row r="138" spans="1:12" x14ac:dyDescent="0.25">
      <c r="A138" s="8"/>
      <c r="B138" s="30"/>
      <c r="C138" s="77"/>
      <c r="D138" s="60" t="s">
        <v>26</v>
      </c>
      <c r="E138" s="78"/>
      <c r="F138" s="79">
        <v>840</v>
      </c>
      <c r="G138" s="79">
        <f t="shared" ref="G138:J138" si="38">SUM(G129:G137)</f>
        <v>33.299999999999997</v>
      </c>
      <c r="H138" s="79">
        <f t="shared" si="38"/>
        <v>25.8</v>
      </c>
      <c r="I138" s="79">
        <f t="shared" si="38"/>
        <v>104.4</v>
      </c>
      <c r="J138" s="79">
        <f t="shared" si="38"/>
        <v>800.29999999999984</v>
      </c>
      <c r="K138" s="80"/>
      <c r="L138" s="79">
        <f t="shared" ref="L138" si="39">SUM(L129:L137)</f>
        <v>0</v>
      </c>
    </row>
    <row r="139" spans="1:12" ht="15.75" thickBot="1" x14ac:dyDescent="0.3">
      <c r="A139" s="10">
        <v>2</v>
      </c>
      <c r="B139" s="32">
        <f>B121</f>
        <v>7</v>
      </c>
      <c r="C139" s="115" t="s">
        <v>35</v>
      </c>
      <c r="D139" s="116"/>
      <c r="E139" s="81"/>
      <c r="F139" s="82">
        <f>F128+F138</f>
        <v>1243</v>
      </c>
      <c r="G139" s="82">
        <f t="shared" ref="G139:J139" si="40">G128+G138</f>
        <v>65.8</v>
      </c>
      <c r="H139" s="82">
        <f t="shared" si="40"/>
        <v>55.6</v>
      </c>
      <c r="I139" s="82">
        <f t="shared" si="40"/>
        <v>168.7</v>
      </c>
      <c r="J139" s="82">
        <f t="shared" si="40"/>
        <v>1461.6</v>
      </c>
      <c r="K139" s="82"/>
      <c r="L139" s="82">
        <f t="shared" ref="L139" si="41">L128+L138</f>
        <v>0</v>
      </c>
    </row>
    <row r="140" spans="1:12" x14ac:dyDescent="0.25">
      <c r="A140" s="5">
        <v>2</v>
      </c>
      <c r="B140" s="22">
        <v>8</v>
      </c>
      <c r="C140" s="23" t="s">
        <v>21</v>
      </c>
      <c r="D140" s="24" t="s">
        <v>28</v>
      </c>
      <c r="E140" s="52" t="s">
        <v>95</v>
      </c>
      <c r="F140" s="45" t="s">
        <v>102</v>
      </c>
      <c r="G140" s="46">
        <v>5</v>
      </c>
      <c r="H140" s="46">
        <v>4.5</v>
      </c>
      <c r="I140" s="46">
        <v>0.3</v>
      </c>
      <c r="J140" s="46">
        <v>61.3</v>
      </c>
      <c r="K140" s="45" t="s">
        <v>104</v>
      </c>
      <c r="L140" s="37" t="s">
        <v>90</v>
      </c>
    </row>
    <row r="141" spans="1:12" x14ac:dyDescent="0.25">
      <c r="A141" s="6"/>
      <c r="B141" s="25"/>
      <c r="C141" s="26"/>
      <c r="D141" s="29" t="s">
        <v>29</v>
      </c>
      <c r="E141" s="39" t="s">
        <v>96</v>
      </c>
      <c r="F141" s="40" t="s">
        <v>103</v>
      </c>
      <c r="G141" s="41">
        <v>16.100000000000001</v>
      </c>
      <c r="H141" s="41">
        <v>18.3</v>
      </c>
      <c r="I141" s="41">
        <v>13.1</v>
      </c>
      <c r="J141" s="41">
        <v>284.39999999999998</v>
      </c>
      <c r="K141" s="40" t="s">
        <v>105</v>
      </c>
      <c r="L141" s="37" t="s">
        <v>70</v>
      </c>
    </row>
    <row r="142" spans="1:12" x14ac:dyDescent="0.25">
      <c r="A142" s="6"/>
      <c r="B142" s="25"/>
      <c r="C142" s="26"/>
      <c r="D142" s="29" t="s">
        <v>31</v>
      </c>
      <c r="E142" s="39" t="s">
        <v>152</v>
      </c>
      <c r="F142" s="40" t="s">
        <v>64</v>
      </c>
      <c r="G142" s="41">
        <v>3.1</v>
      </c>
      <c r="H142" s="41">
        <v>4.4000000000000004</v>
      </c>
      <c r="I142" s="41">
        <v>20.3</v>
      </c>
      <c r="J142" s="41">
        <v>133.4</v>
      </c>
      <c r="K142" s="40" t="s">
        <v>72</v>
      </c>
      <c r="L142" s="37" t="s">
        <v>70</v>
      </c>
    </row>
    <row r="143" spans="1:12" x14ac:dyDescent="0.25">
      <c r="A143" s="6"/>
      <c r="B143" s="25"/>
      <c r="C143" s="26"/>
      <c r="D143" s="29" t="s">
        <v>32</v>
      </c>
      <c r="E143" s="39" t="s">
        <v>153</v>
      </c>
      <c r="F143" s="40" t="s">
        <v>47</v>
      </c>
      <c r="G143" s="41">
        <v>0.3</v>
      </c>
      <c r="H143" s="41">
        <v>0</v>
      </c>
      <c r="I143" s="41">
        <v>10.3</v>
      </c>
      <c r="J143" s="41">
        <v>43.4</v>
      </c>
      <c r="K143" s="40" t="s">
        <v>89</v>
      </c>
      <c r="L143" s="37" t="s">
        <v>68</v>
      </c>
    </row>
    <row r="144" spans="1:12" x14ac:dyDescent="0.25">
      <c r="A144" s="6"/>
      <c r="B144" s="25"/>
      <c r="C144" s="26"/>
      <c r="D144" s="29" t="s">
        <v>33</v>
      </c>
      <c r="E144" s="39" t="s">
        <v>59</v>
      </c>
      <c r="F144" s="40" t="s">
        <v>46</v>
      </c>
      <c r="G144" s="41">
        <v>2.2999999999999998</v>
      </c>
      <c r="H144" s="41">
        <v>0.2</v>
      </c>
      <c r="I144" s="41">
        <v>15.1</v>
      </c>
      <c r="J144" s="41">
        <v>71</v>
      </c>
      <c r="K144" s="40"/>
      <c r="L144" s="37" t="s">
        <v>70</v>
      </c>
    </row>
    <row r="145" spans="1:12" x14ac:dyDescent="0.25">
      <c r="A145" s="6"/>
      <c r="B145" s="25"/>
      <c r="C145" s="26"/>
      <c r="D145" s="27"/>
      <c r="E145" s="39" t="s">
        <v>139</v>
      </c>
      <c r="F145" s="40" t="s">
        <v>157</v>
      </c>
      <c r="G145" s="41">
        <v>0.3</v>
      </c>
      <c r="H145" s="41">
        <v>1.3</v>
      </c>
      <c r="I145" s="41">
        <v>4.9000000000000004</v>
      </c>
      <c r="J145" s="41">
        <v>33.1</v>
      </c>
      <c r="K145" s="40"/>
      <c r="L145" s="37"/>
    </row>
    <row r="146" spans="1:12" x14ac:dyDescent="0.25">
      <c r="A146" s="6"/>
      <c r="B146" s="25"/>
      <c r="C146" s="26"/>
      <c r="D146" s="27"/>
      <c r="E146" s="28"/>
      <c r="F146" s="42"/>
      <c r="G146" s="42"/>
      <c r="H146" s="42"/>
      <c r="I146" s="43"/>
      <c r="J146" s="43"/>
      <c r="K146" s="43"/>
      <c r="L146" s="47"/>
    </row>
    <row r="147" spans="1:12" ht="15.75" thickBot="1" x14ac:dyDescent="0.3">
      <c r="A147" s="48"/>
      <c r="B147" s="49"/>
      <c r="C147" s="50"/>
      <c r="D147" s="61" t="s">
        <v>26</v>
      </c>
      <c r="E147" s="83"/>
      <c r="F147" s="84">
        <v>568</v>
      </c>
      <c r="G147" s="84">
        <f t="shared" ref="G147:J147" si="42">SUM(G140:G146)</f>
        <v>27.100000000000005</v>
      </c>
      <c r="H147" s="84">
        <f t="shared" si="42"/>
        <v>28.700000000000003</v>
      </c>
      <c r="I147" s="84">
        <f t="shared" si="42"/>
        <v>64</v>
      </c>
      <c r="J147" s="84">
        <f t="shared" si="42"/>
        <v>626.6</v>
      </c>
      <c r="K147" s="85"/>
      <c r="L147" s="85">
        <f t="shared" ref="L147" si="43">SUM(L140:L146)</f>
        <v>0</v>
      </c>
    </row>
    <row r="148" spans="1:12" x14ac:dyDescent="0.25">
      <c r="A148" s="6">
        <v>2</v>
      </c>
      <c r="B148" s="44">
        <f>B140</f>
        <v>8</v>
      </c>
      <c r="C148" s="26" t="s">
        <v>27</v>
      </c>
      <c r="D148" s="31" t="s">
        <v>28</v>
      </c>
      <c r="E148" s="39"/>
      <c r="F148" s="40"/>
      <c r="G148" s="41"/>
      <c r="H148" s="41"/>
      <c r="I148" s="41"/>
      <c r="J148" s="41"/>
      <c r="K148" s="40"/>
      <c r="L148" s="40"/>
    </row>
    <row r="149" spans="1:12" x14ac:dyDescent="0.25">
      <c r="A149" s="6"/>
      <c r="B149" s="25"/>
      <c r="C149" s="26"/>
      <c r="D149" s="29" t="s">
        <v>29</v>
      </c>
      <c r="E149" s="39" t="s">
        <v>154</v>
      </c>
      <c r="F149" s="40" t="s">
        <v>62</v>
      </c>
      <c r="G149" s="41">
        <v>5.0999999999999996</v>
      </c>
      <c r="H149" s="41">
        <v>3.4</v>
      </c>
      <c r="I149" s="41">
        <v>19.3</v>
      </c>
      <c r="J149" s="41">
        <v>128.6</v>
      </c>
      <c r="K149" s="40" t="s">
        <v>69</v>
      </c>
      <c r="L149" s="40" t="s">
        <v>70</v>
      </c>
    </row>
    <row r="150" spans="1:12" x14ac:dyDescent="0.25">
      <c r="A150" s="6"/>
      <c r="B150" s="25"/>
      <c r="C150" s="26"/>
      <c r="D150" s="29" t="s">
        <v>30</v>
      </c>
      <c r="E150" s="39" t="s">
        <v>155</v>
      </c>
      <c r="F150" s="40" t="s">
        <v>63</v>
      </c>
      <c r="G150" s="41">
        <v>23.4</v>
      </c>
      <c r="H150" s="41">
        <v>25</v>
      </c>
      <c r="I150" s="41">
        <v>0</v>
      </c>
      <c r="J150" s="41">
        <v>312.3</v>
      </c>
      <c r="K150" s="40" t="s">
        <v>158</v>
      </c>
      <c r="L150" s="40" t="s">
        <v>70</v>
      </c>
    </row>
    <row r="151" spans="1:12" x14ac:dyDescent="0.25">
      <c r="A151" s="6"/>
      <c r="B151" s="25"/>
      <c r="C151" s="26"/>
      <c r="D151" s="29" t="s">
        <v>31</v>
      </c>
      <c r="E151" s="39" t="s">
        <v>156</v>
      </c>
      <c r="F151" s="40" t="s">
        <v>64</v>
      </c>
      <c r="G151" s="41">
        <v>3.7</v>
      </c>
      <c r="H151" s="41">
        <v>6</v>
      </c>
      <c r="I151" s="41">
        <v>38.4</v>
      </c>
      <c r="J151" s="41">
        <v>222</v>
      </c>
      <c r="K151" s="40" t="s">
        <v>159</v>
      </c>
      <c r="L151" s="40" t="s">
        <v>160</v>
      </c>
    </row>
    <row r="152" spans="1:12" x14ac:dyDescent="0.25">
      <c r="A152" s="6"/>
      <c r="B152" s="25"/>
      <c r="C152" s="26"/>
      <c r="D152" s="29" t="s">
        <v>32</v>
      </c>
      <c r="E152" s="39" t="s">
        <v>83</v>
      </c>
      <c r="F152" s="40" t="s">
        <v>47</v>
      </c>
      <c r="G152" s="41">
        <v>0</v>
      </c>
      <c r="H152" s="41">
        <v>0</v>
      </c>
      <c r="I152" s="41">
        <v>9.6999999999999993</v>
      </c>
      <c r="J152" s="41">
        <v>38.700000000000003</v>
      </c>
      <c r="K152" s="40" t="s">
        <v>94</v>
      </c>
      <c r="L152" s="40" t="s">
        <v>68</v>
      </c>
    </row>
    <row r="153" spans="1:12" x14ac:dyDescent="0.25">
      <c r="A153" s="6"/>
      <c r="B153" s="25"/>
      <c r="C153" s="26"/>
      <c r="D153" s="29" t="s">
        <v>33</v>
      </c>
      <c r="E153" s="39" t="s">
        <v>59</v>
      </c>
      <c r="F153" s="40" t="s">
        <v>65</v>
      </c>
      <c r="G153" s="41">
        <v>3.8</v>
      </c>
      <c r="H153" s="41">
        <v>0.3</v>
      </c>
      <c r="I153" s="41">
        <v>25.1</v>
      </c>
      <c r="J153" s="41">
        <v>118.4</v>
      </c>
      <c r="K153" s="40"/>
      <c r="L153" s="40" t="s">
        <v>70</v>
      </c>
    </row>
    <row r="154" spans="1:12" x14ac:dyDescent="0.25">
      <c r="A154" s="6"/>
      <c r="B154" s="25"/>
      <c r="C154" s="26"/>
      <c r="D154" s="29" t="s">
        <v>34</v>
      </c>
      <c r="E154" s="39" t="s">
        <v>60</v>
      </c>
      <c r="F154" s="40" t="s">
        <v>66</v>
      </c>
      <c r="G154" s="41">
        <v>1.3</v>
      </c>
      <c r="H154" s="41">
        <v>0.2</v>
      </c>
      <c r="I154" s="41">
        <v>8.5</v>
      </c>
      <c r="J154" s="41">
        <v>40.799999999999997</v>
      </c>
      <c r="K154" s="40"/>
      <c r="L154" s="40" t="s">
        <v>70</v>
      </c>
    </row>
    <row r="155" spans="1:12" x14ac:dyDescent="0.25">
      <c r="A155" s="6"/>
      <c r="B155" s="25"/>
      <c r="C155" s="26"/>
      <c r="D155" s="27"/>
      <c r="E155" s="54"/>
      <c r="F155" s="55"/>
      <c r="G155" s="55">
        <v>37.299999999999997</v>
      </c>
      <c r="H155" s="55"/>
      <c r="I155" s="55"/>
      <c r="J155" s="55"/>
      <c r="K155" s="56"/>
      <c r="L155" s="55"/>
    </row>
    <row r="156" spans="1:12" x14ac:dyDescent="0.25">
      <c r="A156" s="6"/>
      <c r="B156" s="25"/>
      <c r="C156" s="26"/>
      <c r="D156" s="27"/>
      <c r="E156" s="54"/>
      <c r="F156" s="55"/>
      <c r="G156" s="55"/>
      <c r="H156" s="55"/>
      <c r="I156" s="55"/>
      <c r="J156" s="55"/>
      <c r="K156" s="56"/>
      <c r="L156" s="55"/>
    </row>
    <row r="157" spans="1:12" x14ac:dyDescent="0.25">
      <c r="A157" s="8"/>
      <c r="B157" s="30"/>
      <c r="C157" s="77"/>
      <c r="D157" s="60" t="s">
        <v>26</v>
      </c>
      <c r="E157" s="78"/>
      <c r="F157" s="79">
        <v>770</v>
      </c>
      <c r="G157" s="79">
        <f t="shared" ref="G157:J157" si="44">SUM(G148:G156)</f>
        <v>74.599999999999994</v>
      </c>
      <c r="H157" s="79">
        <f t="shared" si="44"/>
        <v>34.9</v>
      </c>
      <c r="I157" s="79">
        <f t="shared" si="44"/>
        <v>101</v>
      </c>
      <c r="J157" s="79">
        <f t="shared" si="44"/>
        <v>860.8</v>
      </c>
      <c r="K157" s="80"/>
      <c r="L157" s="79">
        <f t="shared" ref="L157" si="45">SUM(L148:L156)</f>
        <v>0</v>
      </c>
    </row>
    <row r="158" spans="1:12" ht="15.75" thickBot="1" x14ac:dyDescent="0.3">
      <c r="A158" s="10">
        <f>A140</f>
        <v>2</v>
      </c>
      <c r="B158" s="32">
        <f>B140</f>
        <v>8</v>
      </c>
      <c r="C158" s="115" t="s">
        <v>35</v>
      </c>
      <c r="D158" s="116"/>
      <c r="E158" s="81"/>
      <c r="F158" s="82">
        <f>F147+F157</f>
        <v>1338</v>
      </c>
      <c r="G158" s="82">
        <f t="shared" ref="G158:J158" si="46">G147+G157</f>
        <v>101.7</v>
      </c>
      <c r="H158" s="82">
        <f t="shared" si="46"/>
        <v>63.6</v>
      </c>
      <c r="I158" s="82">
        <f t="shared" si="46"/>
        <v>165</v>
      </c>
      <c r="J158" s="82">
        <f t="shared" si="46"/>
        <v>1487.4</v>
      </c>
      <c r="K158" s="82"/>
      <c r="L158" s="82">
        <f t="shared" ref="L158" si="47">L147+L157</f>
        <v>0</v>
      </c>
    </row>
    <row r="159" spans="1:12" x14ac:dyDescent="0.25">
      <c r="A159" s="5">
        <v>2</v>
      </c>
      <c r="B159" s="22">
        <v>9</v>
      </c>
      <c r="C159" s="23" t="s">
        <v>21</v>
      </c>
      <c r="D159" s="24" t="s">
        <v>28</v>
      </c>
      <c r="E159" s="52" t="s">
        <v>40</v>
      </c>
      <c r="F159" s="45" t="s">
        <v>66</v>
      </c>
      <c r="G159" s="46">
        <v>4.2</v>
      </c>
      <c r="H159" s="46">
        <v>5.4</v>
      </c>
      <c r="I159" s="46">
        <v>0</v>
      </c>
      <c r="J159" s="46">
        <v>66.2</v>
      </c>
      <c r="K159" s="45" t="s">
        <v>49</v>
      </c>
      <c r="L159" s="40" t="s">
        <v>70</v>
      </c>
    </row>
    <row r="160" spans="1:12" x14ac:dyDescent="0.25">
      <c r="A160" s="6"/>
      <c r="B160" s="25"/>
      <c r="C160" s="26"/>
      <c r="D160" s="29" t="s">
        <v>30</v>
      </c>
      <c r="E160" s="39" t="s">
        <v>161</v>
      </c>
      <c r="F160" s="40" t="s">
        <v>63</v>
      </c>
      <c r="G160" s="41">
        <v>9.3000000000000007</v>
      </c>
      <c r="H160" s="41">
        <v>7.1</v>
      </c>
      <c r="I160" s="41">
        <v>7</v>
      </c>
      <c r="J160" s="41">
        <v>131.30000000000001</v>
      </c>
      <c r="K160" s="40" t="s">
        <v>165</v>
      </c>
      <c r="L160" s="40" t="s">
        <v>68</v>
      </c>
    </row>
    <row r="161" spans="1:12" x14ac:dyDescent="0.25">
      <c r="A161" s="6"/>
      <c r="B161" s="25"/>
      <c r="C161" s="26"/>
      <c r="D161" s="29" t="s">
        <v>31</v>
      </c>
      <c r="E161" s="39" t="s">
        <v>115</v>
      </c>
      <c r="F161" s="40" t="s">
        <v>64</v>
      </c>
      <c r="G161" s="41">
        <v>5.5</v>
      </c>
      <c r="H161" s="41">
        <v>4.5999999999999996</v>
      </c>
      <c r="I161" s="41">
        <v>34.9</v>
      </c>
      <c r="J161" s="41">
        <v>203.3</v>
      </c>
      <c r="K161" s="40" t="s">
        <v>123</v>
      </c>
      <c r="L161" s="40" t="s">
        <v>70</v>
      </c>
    </row>
    <row r="162" spans="1:12" x14ac:dyDescent="0.25">
      <c r="A162" s="6"/>
      <c r="B162" s="25"/>
      <c r="C162" s="26"/>
      <c r="D162" s="29" t="s">
        <v>32</v>
      </c>
      <c r="E162" s="39" t="s">
        <v>162</v>
      </c>
      <c r="F162" s="40" t="s">
        <v>47</v>
      </c>
      <c r="G162" s="41">
        <v>0</v>
      </c>
      <c r="H162" s="41">
        <v>0</v>
      </c>
      <c r="I162" s="41">
        <v>0</v>
      </c>
      <c r="J162" s="41">
        <v>73.7</v>
      </c>
      <c r="K162" s="40" t="s">
        <v>73</v>
      </c>
      <c r="L162" s="40" t="s">
        <v>68</v>
      </c>
    </row>
    <row r="163" spans="1:12" x14ac:dyDescent="0.25">
      <c r="A163" s="6"/>
      <c r="B163" s="25"/>
      <c r="C163" s="26"/>
      <c r="D163" s="29" t="s">
        <v>33</v>
      </c>
      <c r="E163" s="39" t="s">
        <v>59</v>
      </c>
      <c r="F163" s="40" t="s">
        <v>65</v>
      </c>
      <c r="G163" s="41">
        <v>3.8</v>
      </c>
      <c r="H163" s="41">
        <v>0.3</v>
      </c>
      <c r="I163" s="41">
        <v>25.1</v>
      </c>
      <c r="J163" s="41">
        <v>118.4</v>
      </c>
      <c r="K163" s="40"/>
      <c r="L163" s="40" t="s">
        <v>70</v>
      </c>
    </row>
    <row r="164" spans="1:12" x14ac:dyDescent="0.25">
      <c r="A164" s="6"/>
      <c r="B164" s="25"/>
      <c r="C164" s="26"/>
      <c r="D164" s="29" t="s">
        <v>25</v>
      </c>
      <c r="E164" s="39" t="s">
        <v>44</v>
      </c>
      <c r="F164" s="40" t="s">
        <v>164</v>
      </c>
      <c r="G164" s="41">
        <v>2.6</v>
      </c>
      <c r="H164" s="41">
        <v>0.9</v>
      </c>
      <c r="I164" s="41">
        <v>36.799999999999997</v>
      </c>
      <c r="J164" s="41">
        <v>168</v>
      </c>
      <c r="K164" s="40" t="s">
        <v>52</v>
      </c>
      <c r="L164" s="40" t="s">
        <v>68</v>
      </c>
    </row>
    <row r="165" spans="1:12" x14ac:dyDescent="0.25">
      <c r="A165" s="6"/>
      <c r="B165" s="25"/>
      <c r="C165" s="26"/>
      <c r="D165" s="27"/>
      <c r="E165" s="28"/>
      <c r="F165" s="42"/>
      <c r="G165" s="42"/>
      <c r="H165" s="42"/>
      <c r="I165" s="43"/>
      <c r="J165" s="43"/>
      <c r="K165" s="43"/>
      <c r="L165" s="47"/>
    </row>
    <row r="166" spans="1:12" ht="15.75" thickBot="1" x14ac:dyDescent="0.3">
      <c r="A166" s="48"/>
      <c r="B166" s="49"/>
      <c r="C166" s="50"/>
      <c r="D166" s="86" t="s">
        <v>26</v>
      </c>
      <c r="E166" s="72"/>
      <c r="F166" s="62">
        <v>695</v>
      </c>
      <c r="G166" s="62">
        <f t="shared" ref="G166:J166" si="48">SUM(G159:G165)</f>
        <v>25.400000000000002</v>
      </c>
      <c r="H166" s="62">
        <f t="shared" si="48"/>
        <v>18.3</v>
      </c>
      <c r="I166" s="62">
        <f t="shared" si="48"/>
        <v>103.8</v>
      </c>
      <c r="J166" s="62">
        <f t="shared" si="48"/>
        <v>760.9</v>
      </c>
      <c r="K166" s="63"/>
      <c r="L166" s="63">
        <f t="shared" ref="L166" si="49">SUM(L159:L165)</f>
        <v>0</v>
      </c>
    </row>
    <row r="167" spans="1:12" x14ac:dyDescent="0.25">
      <c r="A167" s="6">
        <v>2</v>
      </c>
      <c r="B167" s="44">
        <f>B159</f>
        <v>9</v>
      </c>
      <c r="C167" s="26" t="s">
        <v>27</v>
      </c>
      <c r="D167" s="31" t="s">
        <v>28</v>
      </c>
      <c r="E167" s="39" t="s">
        <v>54</v>
      </c>
      <c r="F167" s="40" t="s">
        <v>61</v>
      </c>
      <c r="G167" s="41">
        <v>0.8</v>
      </c>
      <c r="H167" s="41">
        <v>0.1</v>
      </c>
      <c r="I167" s="41">
        <v>2.7</v>
      </c>
      <c r="J167" s="41">
        <v>16.8</v>
      </c>
      <c r="K167" s="40"/>
      <c r="L167" s="40" t="s">
        <v>90</v>
      </c>
    </row>
    <row r="168" spans="1:12" x14ac:dyDescent="0.25">
      <c r="A168" s="6"/>
      <c r="B168" s="25"/>
      <c r="C168" s="26"/>
      <c r="D168" s="29" t="s">
        <v>29</v>
      </c>
      <c r="E168" s="39" t="s">
        <v>80</v>
      </c>
      <c r="F168" s="40" t="s">
        <v>62</v>
      </c>
      <c r="G168" s="41">
        <v>4.5</v>
      </c>
      <c r="H168" s="41">
        <v>5.8</v>
      </c>
      <c r="I168" s="41">
        <v>12.6</v>
      </c>
      <c r="J168" s="41">
        <v>121.3</v>
      </c>
      <c r="K168" s="40" t="s">
        <v>91</v>
      </c>
      <c r="L168" s="40" t="s">
        <v>70</v>
      </c>
    </row>
    <row r="169" spans="1:12" x14ac:dyDescent="0.25">
      <c r="A169" s="6"/>
      <c r="B169" s="25"/>
      <c r="C169" s="26"/>
      <c r="D169" s="29" t="s">
        <v>30</v>
      </c>
      <c r="E169" s="39" t="s">
        <v>163</v>
      </c>
      <c r="F169" s="40" t="s">
        <v>64</v>
      </c>
      <c r="G169" s="41">
        <v>15.7</v>
      </c>
      <c r="H169" s="41">
        <v>18.3</v>
      </c>
      <c r="I169" s="41">
        <v>13.8</v>
      </c>
      <c r="J169" s="41">
        <v>283</v>
      </c>
      <c r="K169" s="40" t="s">
        <v>166</v>
      </c>
      <c r="L169" s="40" t="s">
        <v>70</v>
      </c>
    </row>
    <row r="170" spans="1:12" x14ac:dyDescent="0.25">
      <c r="A170" s="6"/>
      <c r="B170" s="25"/>
      <c r="C170" s="26"/>
      <c r="D170" s="29" t="s">
        <v>31</v>
      </c>
      <c r="E170" s="39" t="s">
        <v>153</v>
      </c>
      <c r="F170" s="40" t="s">
        <v>47</v>
      </c>
      <c r="G170" s="41">
        <v>0.3</v>
      </c>
      <c r="H170" s="41">
        <v>0</v>
      </c>
      <c r="I170" s="41">
        <v>10.3</v>
      </c>
      <c r="J170" s="41">
        <v>43.4</v>
      </c>
      <c r="K170" s="40" t="s">
        <v>89</v>
      </c>
      <c r="L170" s="40" t="s">
        <v>68</v>
      </c>
    </row>
    <row r="171" spans="1:12" x14ac:dyDescent="0.25">
      <c r="A171" s="6"/>
      <c r="B171" s="25"/>
      <c r="C171" s="26"/>
      <c r="D171" s="29" t="s">
        <v>32</v>
      </c>
      <c r="E171" s="39" t="s">
        <v>59</v>
      </c>
      <c r="F171" s="40" t="s">
        <v>61</v>
      </c>
      <c r="G171" s="41">
        <v>5.3</v>
      </c>
      <c r="H171" s="41">
        <v>0.4</v>
      </c>
      <c r="I171" s="41">
        <v>35.1</v>
      </c>
      <c r="J171" s="41">
        <v>165.8</v>
      </c>
      <c r="K171" s="40"/>
      <c r="L171" s="40" t="s">
        <v>70</v>
      </c>
    </row>
    <row r="172" spans="1:12" x14ac:dyDescent="0.25">
      <c r="A172" s="6"/>
      <c r="B172" s="25"/>
      <c r="C172" s="26"/>
      <c r="D172" s="29" t="s">
        <v>33</v>
      </c>
      <c r="E172" s="39" t="s">
        <v>60</v>
      </c>
      <c r="F172" s="40" t="s">
        <v>66</v>
      </c>
      <c r="G172" s="41">
        <v>1.3</v>
      </c>
      <c r="H172" s="41">
        <v>0.2</v>
      </c>
      <c r="I172" s="41">
        <v>8.5</v>
      </c>
      <c r="J172" s="41">
        <v>40.799999999999997</v>
      </c>
      <c r="K172" s="40"/>
      <c r="L172" s="40" t="s">
        <v>70</v>
      </c>
    </row>
    <row r="173" spans="1:12" x14ac:dyDescent="0.25">
      <c r="A173" s="6"/>
      <c r="B173" s="25"/>
      <c r="C173" s="26"/>
      <c r="D173" s="29" t="s">
        <v>34</v>
      </c>
      <c r="E173" s="39"/>
      <c r="F173" s="40"/>
      <c r="G173" s="41"/>
      <c r="H173" s="41"/>
      <c r="I173" s="41"/>
      <c r="J173" s="41"/>
      <c r="K173" s="40"/>
      <c r="L173" s="40"/>
    </row>
    <row r="174" spans="1:12" x14ac:dyDescent="0.25">
      <c r="A174" s="6"/>
      <c r="B174" s="25"/>
      <c r="C174" s="26"/>
      <c r="D174" s="27"/>
      <c r="E174" s="54"/>
      <c r="F174" s="55"/>
      <c r="G174" s="55"/>
      <c r="H174" s="55"/>
      <c r="I174" s="55"/>
      <c r="J174" s="55"/>
      <c r="K174" s="56"/>
      <c r="L174" s="55"/>
    </row>
    <row r="175" spans="1:12" x14ac:dyDescent="0.25">
      <c r="A175" s="6"/>
      <c r="B175" s="25"/>
      <c r="C175" s="26"/>
      <c r="D175" s="27"/>
      <c r="E175" s="54"/>
      <c r="F175" s="55"/>
      <c r="G175" s="55"/>
      <c r="H175" s="55"/>
      <c r="I175" s="55"/>
      <c r="J175" s="55"/>
      <c r="K175" s="56"/>
      <c r="L175" s="55"/>
    </row>
    <row r="176" spans="1:12" x14ac:dyDescent="0.25">
      <c r="A176" s="8"/>
      <c r="B176" s="30"/>
      <c r="C176" s="77"/>
      <c r="D176" s="60" t="s">
        <v>26</v>
      </c>
      <c r="E176" s="78"/>
      <c r="F176" s="79">
        <v>760</v>
      </c>
      <c r="G176" s="79">
        <f t="shared" ref="G176:J176" si="50">SUM(G167:G175)</f>
        <v>27.900000000000002</v>
      </c>
      <c r="H176" s="79">
        <f t="shared" si="50"/>
        <v>24.799999999999997</v>
      </c>
      <c r="I176" s="79">
        <f t="shared" si="50"/>
        <v>83</v>
      </c>
      <c r="J176" s="79">
        <f t="shared" si="50"/>
        <v>671.09999999999991</v>
      </c>
      <c r="K176" s="80"/>
      <c r="L176" s="79">
        <f t="shared" ref="L176" si="51">SUM(L167:L175)</f>
        <v>0</v>
      </c>
    </row>
    <row r="177" spans="1:12" ht="15.75" thickBot="1" x14ac:dyDescent="0.3">
      <c r="A177" s="10">
        <f>A159</f>
        <v>2</v>
      </c>
      <c r="B177" s="32">
        <f>B159</f>
        <v>9</v>
      </c>
      <c r="C177" s="115" t="s">
        <v>35</v>
      </c>
      <c r="D177" s="116"/>
      <c r="E177" s="81"/>
      <c r="F177" s="82">
        <f>F166+F176</f>
        <v>1455</v>
      </c>
      <c r="G177" s="82">
        <f t="shared" ref="G177:J177" si="52">G166+G176</f>
        <v>53.300000000000004</v>
      </c>
      <c r="H177" s="82">
        <f t="shared" si="52"/>
        <v>43.099999999999994</v>
      </c>
      <c r="I177" s="82">
        <f t="shared" si="52"/>
        <v>186.8</v>
      </c>
      <c r="J177" s="82">
        <f t="shared" si="52"/>
        <v>1432</v>
      </c>
      <c r="K177" s="82"/>
      <c r="L177" s="82">
        <f t="shared" ref="L177" si="53">L166+L176</f>
        <v>0</v>
      </c>
    </row>
    <row r="178" spans="1:12" x14ac:dyDescent="0.25">
      <c r="A178" s="5">
        <v>2</v>
      </c>
      <c r="B178" s="22">
        <v>10</v>
      </c>
      <c r="C178" s="23" t="s">
        <v>21</v>
      </c>
      <c r="D178" s="24" t="s">
        <v>28</v>
      </c>
      <c r="E178" s="52" t="s">
        <v>76</v>
      </c>
      <c r="F178" s="45" t="s">
        <v>140</v>
      </c>
      <c r="G178" s="46">
        <v>0.1</v>
      </c>
      <c r="H178" s="46">
        <v>4.2</v>
      </c>
      <c r="I178" s="46">
        <v>0.1</v>
      </c>
      <c r="J178" s="46">
        <v>37.5</v>
      </c>
      <c r="K178" s="45" t="s">
        <v>87</v>
      </c>
      <c r="L178" s="40" t="s">
        <v>68</v>
      </c>
    </row>
    <row r="179" spans="1:12" x14ac:dyDescent="0.25">
      <c r="A179" s="6"/>
      <c r="B179" s="25"/>
      <c r="C179" s="26"/>
      <c r="D179" s="27" t="s">
        <v>22</v>
      </c>
      <c r="E179" s="39" t="s">
        <v>167</v>
      </c>
      <c r="F179" s="40" t="s">
        <v>47</v>
      </c>
      <c r="G179" s="41">
        <v>5.4</v>
      </c>
      <c r="H179" s="41">
        <v>8</v>
      </c>
      <c r="I179" s="41">
        <v>32.1</v>
      </c>
      <c r="J179" s="41">
        <v>222.5</v>
      </c>
      <c r="K179" s="40" t="s">
        <v>119</v>
      </c>
      <c r="L179" s="40" t="s">
        <v>68</v>
      </c>
    </row>
    <row r="180" spans="1:12" x14ac:dyDescent="0.25">
      <c r="A180" s="6"/>
      <c r="B180" s="25"/>
      <c r="C180" s="26"/>
      <c r="D180" s="29" t="s">
        <v>23</v>
      </c>
      <c r="E180" s="39" t="s">
        <v>168</v>
      </c>
      <c r="F180" s="40" t="s">
        <v>47</v>
      </c>
      <c r="G180" s="41">
        <v>0.6</v>
      </c>
      <c r="H180" s="41">
        <v>0.4</v>
      </c>
      <c r="I180" s="41">
        <v>31.6</v>
      </c>
      <c r="J180" s="41">
        <v>135.80000000000001</v>
      </c>
      <c r="K180" s="40" t="s">
        <v>171</v>
      </c>
      <c r="L180" s="40" t="s">
        <v>160</v>
      </c>
    </row>
    <row r="181" spans="1:12" x14ac:dyDescent="0.25">
      <c r="A181" s="6"/>
      <c r="B181" s="25"/>
      <c r="C181" s="26"/>
      <c r="D181" s="29" t="s">
        <v>24</v>
      </c>
      <c r="E181" s="39" t="s">
        <v>59</v>
      </c>
      <c r="F181" s="40" t="s">
        <v>61</v>
      </c>
      <c r="G181" s="41">
        <v>5.3</v>
      </c>
      <c r="H181" s="41">
        <v>0.4</v>
      </c>
      <c r="I181" s="41">
        <v>35.1</v>
      </c>
      <c r="J181" s="41">
        <v>165.8</v>
      </c>
      <c r="K181" s="40"/>
      <c r="L181" s="40" t="s">
        <v>70</v>
      </c>
    </row>
    <row r="182" spans="1:12" x14ac:dyDescent="0.25">
      <c r="A182" s="6"/>
      <c r="B182" s="25"/>
      <c r="C182" s="26"/>
      <c r="D182" s="29" t="s">
        <v>25</v>
      </c>
      <c r="E182" s="39" t="s">
        <v>139</v>
      </c>
      <c r="F182" s="40" t="s">
        <v>141</v>
      </c>
      <c r="G182" s="41">
        <v>0.6</v>
      </c>
      <c r="H182" s="41">
        <v>2.6</v>
      </c>
      <c r="I182" s="41">
        <v>9.9</v>
      </c>
      <c r="J182" s="41">
        <v>66.3</v>
      </c>
      <c r="K182" s="40"/>
      <c r="L182" s="40"/>
    </row>
    <row r="183" spans="1:12" x14ac:dyDescent="0.25">
      <c r="A183" s="6"/>
      <c r="B183" s="25"/>
      <c r="C183" s="26"/>
      <c r="D183" s="27"/>
      <c r="E183" s="39"/>
      <c r="F183" s="40"/>
      <c r="G183" s="41"/>
      <c r="H183" s="41"/>
      <c r="I183" s="41"/>
      <c r="J183" s="41"/>
      <c r="K183" s="40"/>
      <c r="L183" s="40"/>
    </row>
    <row r="184" spans="1:12" x14ac:dyDescent="0.25">
      <c r="A184" s="6"/>
      <c r="B184" s="25"/>
      <c r="C184" s="26"/>
      <c r="D184" s="27"/>
      <c r="E184" s="28"/>
      <c r="F184" s="42"/>
      <c r="G184" s="42"/>
      <c r="H184" s="42"/>
      <c r="I184" s="43"/>
      <c r="J184" s="43"/>
      <c r="K184" s="43"/>
      <c r="L184" s="47"/>
    </row>
    <row r="185" spans="1:12" ht="15.75" thickBot="1" x14ac:dyDescent="0.3">
      <c r="A185" s="48"/>
      <c r="B185" s="49"/>
      <c r="C185" s="50"/>
      <c r="D185" s="61" t="s">
        <v>26</v>
      </c>
      <c r="E185" s="83"/>
      <c r="F185" s="84">
        <v>531</v>
      </c>
      <c r="G185" s="84">
        <f t="shared" ref="G185:J185" si="54">SUM(G178:G184)</f>
        <v>11.999999999999998</v>
      </c>
      <c r="H185" s="84">
        <f t="shared" si="54"/>
        <v>15.6</v>
      </c>
      <c r="I185" s="84">
        <f t="shared" si="54"/>
        <v>108.80000000000001</v>
      </c>
      <c r="J185" s="84">
        <f t="shared" si="54"/>
        <v>627.9</v>
      </c>
      <c r="K185" s="85"/>
      <c r="L185" s="51">
        <f t="shared" ref="L185" si="55">SUM(L178:L184)</f>
        <v>0</v>
      </c>
    </row>
    <row r="186" spans="1:12" x14ac:dyDescent="0.25">
      <c r="A186" s="6">
        <f>A178</f>
        <v>2</v>
      </c>
      <c r="B186" s="44">
        <f>B178</f>
        <v>10</v>
      </c>
      <c r="C186" s="26" t="s">
        <v>27</v>
      </c>
      <c r="D186" s="31" t="s">
        <v>28</v>
      </c>
      <c r="E186" s="39"/>
      <c r="F186" s="40"/>
      <c r="G186" s="41"/>
      <c r="H186" s="41"/>
      <c r="I186" s="41"/>
      <c r="J186" s="41"/>
      <c r="K186" s="40"/>
      <c r="L186" s="40"/>
    </row>
    <row r="187" spans="1:12" x14ac:dyDescent="0.25">
      <c r="A187" s="6"/>
      <c r="B187" s="25"/>
      <c r="C187" s="26"/>
      <c r="D187" s="29" t="s">
        <v>29</v>
      </c>
      <c r="E187" s="39" t="s">
        <v>169</v>
      </c>
      <c r="F187" s="40" t="s">
        <v>62</v>
      </c>
      <c r="G187" s="41">
        <v>4.8</v>
      </c>
      <c r="H187" s="41">
        <v>5.5</v>
      </c>
      <c r="I187" s="41">
        <v>17.899999999999999</v>
      </c>
      <c r="J187" s="41">
        <v>141</v>
      </c>
      <c r="K187" s="40" t="s">
        <v>172</v>
      </c>
      <c r="L187" s="40" t="s">
        <v>70</v>
      </c>
    </row>
    <row r="188" spans="1:12" x14ac:dyDescent="0.25">
      <c r="A188" s="6"/>
      <c r="B188" s="25"/>
      <c r="C188" s="26"/>
      <c r="D188" s="29" t="s">
        <v>30</v>
      </c>
      <c r="E188" s="39" t="s">
        <v>170</v>
      </c>
      <c r="F188" s="40" t="s">
        <v>86</v>
      </c>
      <c r="G188" s="41">
        <v>21.8</v>
      </c>
      <c r="H188" s="41">
        <v>4.4000000000000004</v>
      </c>
      <c r="I188" s="41">
        <v>0</v>
      </c>
      <c r="J188" s="41">
        <v>126.6</v>
      </c>
      <c r="K188" s="40" t="s">
        <v>173</v>
      </c>
      <c r="L188" s="40" t="s">
        <v>68</v>
      </c>
    </row>
    <row r="189" spans="1:12" x14ac:dyDescent="0.25">
      <c r="A189" s="6"/>
      <c r="B189" s="25"/>
      <c r="C189" s="26"/>
      <c r="D189" s="29" t="s">
        <v>31</v>
      </c>
      <c r="E189" s="39" t="s">
        <v>126</v>
      </c>
      <c r="F189" s="40" t="s">
        <v>64</v>
      </c>
      <c r="G189" s="41">
        <v>3.1</v>
      </c>
      <c r="H189" s="41">
        <v>6.6</v>
      </c>
      <c r="I189" s="41">
        <v>21.1</v>
      </c>
      <c r="J189" s="41">
        <v>156.5</v>
      </c>
      <c r="K189" s="40" t="s">
        <v>134</v>
      </c>
      <c r="L189" s="40" t="s">
        <v>68</v>
      </c>
    </row>
    <row r="190" spans="1:12" x14ac:dyDescent="0.25">
      <c r="A190" s="6"/>
      <c r="B190" s="25"/>
      <c r="C190" s="26"/>
      <c r="D190" s="29" t="s">
        <v>32</v>
      </c>
      <c r="E190" s="39" t="s">
        <v>83</v>
      </c>
      <c r="F190" s="40" t="s">
        <v>47</v>
      </c>
      <c r="G190" s="41">
        <v>0.2</v>
      </c>
      <c r="H190" s="41">
        <v>0</v>
      </c>
      <c r="I190" s="41">
        <v>10.1</v>
      </c>
      <c r="J190" s="41">
        <v>41.1</v>
      </c>
      <c r="K190" s="40" t="s">
        <v>94</v>
      </c>
      <c r="L190" s="40" t="s">
        <v>68</v>
      </c>
    </row>
    <row r="191" spans="1:12" x14ac:dyDescent="0.25">
      <c r="A191" s="6"/>
      <c r="B191" s="25"/>
      <c r="C191" s="26"/>
      <c r="D191" s="29" t="s">
        <v>33</v>
      </c>
      <c r="E191" s="39" t="s">
        <v>59</v>
      </c>
      <c r="F191" s="40" t="s">
        <v>61</v>
      </c>
      <c r="G191" s="41">
        <v>5.3</v>
      </c>
      <c r="H191" s="41">
        <v>0.4</v>
      </c>
      <c r="I191" s="41">
        <v>35.1</v>
      </c>
      <c r="J191" s="41">
        <v>165.8</v>
      </c>
      <c r="K191" s="40"/>
      <c r="L191" s="40" t="s">
        <v>70</v>
      </c>
    </row>
    <row r="192" spans="1:12" x14ac:dyDescent="0.25">
      <c r="A192" s="6"/>
      <c r="B192" s="25"/>
      <c r="C192" s="26"/>
      <c r="D192" s="29" t="s">
        <v>34</v>
      </c>
      <c r="E192" s="39"/>
      <c r="F192" s="40"/>
      <c r="G192" s="41"/>
      <c r="H192" s="41"/>
      <c r="I192" s="41"/>
      <c r="J192" s="41"/>
      <c r="K192" s="40"/>
      <c r="L192" s="40"/>
    </row>
    <row r="193" spans="1:40" x14ac:dyDescent="0.25">
      <c r="A193" s="6"/>
      <c r="B193" s="25"/>
      <c r="C193" s="26"/>
      <c r="D193" s="27"/>
      <c r="E193" s="54"/>
      <c r="F193" s="55"/>
      <c r="G193" s="55"/>
      <c r="H193" s="55"/>
      <c r="I193" s="55"/>
      <c r="J193" s="55"/>
      <c r="K193" s="56"/>
      <c r="L193" s="55"/>
    </row>
    <row r="194" spans="1:40" x14ac:dyDescent="0.25">
      <c r="A194" s="6"/>
      <c r="B194" s="25"/>
      <c r="C194" s="26"/>
      <c r="D194" s="27"/>
      <c r="E194" s="54"/>
      <c r="F194" s="55"/>
      <c r="G194" s="55"/>
      <c r="H194" s="55"/>
      <c r="I194" s="55"/>
      <c r="J194" s="55"/>
      <c r="K194" s="56"/>
      <c r="L194" s="55"/>
    </row>
    <row r="195" spans="1:40" x14ac:dyDescent="0.25">
      <c r="A195" s="8"/>
      <c r="B195" s="30"/>
      <c r="C195" s="77"/>
      <c r="D195" s="60" t="s">
        <v>26</v>
      </c>
      <c r="E195" s="78"/>
      <c r="F195" s="79">
        <v>760</v>
      </c>
      <c r="G195" s="79">
        <f t="shared" ref="G195:J195" si="56">SUM(G186:G194)</f>
        <v>35.200000000000003</v>
      </c>
      <c r="H195" s="79">
        <f t="shared" si="56"/>
        <v>16.899999999999999</v>
      </c>
      <c r="I195" s="79">
        <f t="shared" si="56"/>
        <v>84.2</v>
      </c>
      <c r="J195" s="79">
        <f t="shared" si="56"/>
        <v>631</v>
      </c>
      <c r="K195" s="80"/>
      <c r="L195" s="79">
        <f t="shared" ref="L195" si="57">SUM(L186:L194)</f>
        <v>0</v>
      </c>
    </row>
    <row r="196" spans="1:40" ht="15.75" thickBot="1" x14ac:dyDescent="0.3">
      <c r="A196" s="10">
        <f>A178</f>
        <v>2</v>
      </c>
      <c r="B196" s="32">
        <f>B178</f>
        <v>10</v>
      </c>
      <c r="C196" s="115" t="s">
        <v>35</v>
      </c>
      <c r="D196" s="116"/>
      <c r="E196" s="81"/>
      <c r="F196" s="82">
        <f>F185+F195</f>
        <v>1291</v>
      </c>
      <c r="G196" s="82">
        <f t="shared" ref="G196:J196" si="58">G185+G195</f>
        <v>47.2</v>
      </c>
      <c r="H196" s="82">
        <f t="shared" si="58"/>
        <v>32.5</v>
      </c>
      <c r="I196" s="82">
        <f t="shared" si="58"/>
        <v>193</v>
      </c>
      <c r="J196" s="82">
        <f t="shared" si="58"/>
        <v>1258.9000000000001</v>
      </c>
      <c r="K196" s="82"/>
      <c r="L196" s="82">
        <f t="shared" ref="L196" si="59">L185+L195</f>
        <v>0</v>
      </c>
    </row>
    <row r="198" spans="1:40" x14ac:dyDescent="0.25">
      <c r="A198" s="118" t="s">
        <v>175</v>
      </c>
      <c r="B198" s="118"/>
      <c r="C198" s="118"/>
      <c r="D198" s="118"/>
      <c r="E198" s="118"/>
      <c r="F198" s="118"/>
      <c r="G198" s="118"/>
      <c r="H198" s="87"/>
      <c r="I198" s="87"/>
      <c r="J198" s="87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87"/>
      <c r="X198" s="87"/>
      <c r="Y198" s="87"/>
      <c r="Z198" s="87"/>
      <c r="AA198" s="87"/>
      <c r="AB198" s="87"/>
      <c r="AC198" s="87"/>
      <c r="AD198" s="87"/>
      <c r="AE198" s="87"/>
      <c r="AF198" s="87"/>
      <c r="AG198" s="87"/>
      <c r="AH198" s="87"/>
      <c r="AI198" s="87"/>
      <c r="AJ198" s="87"/>
    </row>
    <row r="200" spans="1:40" ht="15.75" thickBot="1" x14ac:dyDescent="0.3">
      <c r="A200" s="88"/>
      <c r="B200" s="88"/>
      <c r="C200" s="88"/>
      <c r="D200" s="88"/>
      <c r="E200" s="88"/>
      <c r="F200" s="88"/>
      <c r="G200" s="88"/>
      <c r="H200" s="88"/>
      <c r="I200" s="88"/>
      <c r="J200" s="88"/>
    </row>
    <row r="201" spans="1:40" ht="36" customHeight="1" thickBot="1" x14ac:dyDescent="0.3">
      <c r="A201" s="88"/>
      <c r="B201" s="88"/>
      <c r="C201" s="89"/>
      <c r="D201" s="89"/>
      <c r="E201" s="95" t="s">
        <v>181</v>
      </c>
      <c r="F201" s="96"/>
      <c r="G201" s="96" t="s">
        <v>16</v>
      </c>
      <c r="H201" s="96" t="s">
        <v>17</v>
      </c>
      <c r="I201" s="96" t="s">
        <v>18</v>
      </c>
      <c r="J201" s="97" t="s">
        <v>19</v>
      </c>
    </row>
    <row r="202" spans="1:40" x14ac:dyDescent="0.25">
      <c r="E202" s="9" t="s">
        <v>176</v>
      </c>
      <c r="F202" s="9"/>
      <c r="G202" s="94">
        <f>G25+G44+G63+G82+G101+G120+G139+G158+G177+G196</f>
        <v>583.70000000000005</v>
      </c>
      <c r="H202" s="94">
        <f t="shared" ref="H202:J202" si="60">H25+H44+H63+H82+H101+H120+H139+H158+H177+H196</f>
        <v>483.70000000000005</v>
      </c>
      <c r="I202" s="94">
        <f t="shared" si="60"/>
        <v>1810.1</v>
      </c>
      <c r="J202" s="94">
        <f t="shared" si="60"/>
        <v>14122.4</v>
      </c>
    </row>
    <row r="203" spans="1:40" x14ac:dyDescent="0.25">
      <c r="E203" s="7" t="s">
        <v>177</v>
      </c>
      <c r="F203" s="7"/>
      <c r="G203" s="92">
        <f>G202/10</f>
        <v>58.370000000000005</v>
      </c>
      <c r="H203" s="92">
        <f t="shared" ref="H203:J203" si="61">H202/10</f>
        <v>48.370000000000005</v>
      </c>
      <c r="I203" s="92">
        <f t="shared" si="61"/>
        <v>181.01</v>
      </c>
      <c r="J203" s="92">
        <f t="shared" si="61"/>
        <v>1412.24</v>
      </c>
    </row>
    <row r="204" spans="1:40" ht="33.75" customHeight="1" x14ac:dyDescent="0.25">
      <c r="E204" s="91" t="s">
        <v>178</v>
      </c>
      <c r="F204" s="7"/>
      <c r="G204" s="92">
        <v>15.5</v>
      </c>
      <c r="H204" s="92">
        <v>30.8</v>
      </c>
      <c r="I204" s="92">
        <v>53.7</v>
      </c>
      <c r="J204" s="92"/>
    </row>
    <row r="205" spans="1:40" ht="31.5" customHeight="1" x14ac:dyDescent="0.25">
      <c r="E205" s="117" t="s">
        <v>180</v>
      </c>
      <c r="F205" s="117"/>
      <c r="G205" s="117"/>
      <c r="H205" s="117"/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</row>
    <row r="206" spans="1:40" ht="15.75" thickBot="1" x14ac:dyDescent="0.3"/>
    <row r="207" spans="1:40" x14ac:dyDescent="0.25">
      <c r="E207" s="102" t="s">
        <v>179</v>
      </c>
      <c r="F207" s="104" t="s">
        <v>21</v>
      </c>
      <c r="G207" s="105"/>
      <c r="H207" s="108" t="s">
        <v>27</v>
      </c>
      <c r="I207" s="108"/>
      <c r="J207" s="109"/>
    </row>
    <row r="208" spans="1:40" ht="15.75" thickBot="1" x14ac:dyDescent="0.3">
      <c r="E208" s="103"/>
      <c r="F208" s="106"/>
      <c r="G208" s="107"/>
      <c r="H208" s="110"/>
      <c r="I208" s="110"/>
      <c r="J208" s="111"/>
    </row>
    <row r="209" spans="5:10" x14ac:dyDescent="0.25">
      <c r="E209" s="9"/>
      <c r="F209" s="9"/>
      <c r="G209" s="9"/>
      <c r="H209" s="9"/>
      <c r="I209" s="9"/>
      <c r="J209" s="9"/>
    </row>
    <row r="210" spans="5:10" ht="18.75" x14ac:dyDescent="0.3">
      <c r="E210" s="93" t="s">
        <v>5</v>
      </c>
      <c r="F210" s="112">
        <v>624</v>
      </c>
      <c r="G210" s="112"/>
      <c r="H210" s="112">
        <v>810</v>
      </c>
      <c r="I210" s="112"/>
      <c r="J210" s="112"/>
    </row>
  </sheetData>
  <mergeCells count="20">
    <mergeCell ref="C2:E2"/>
    <mergeCell ref="H2:K2"/>
    <mergeCell ref="H3:K3"/>
    <mergeCell ref="C25:D25"/>
    <mergeCell ref="C44:D44"/>
    <mergeCell ref="C63:D63"/>
    <mergeCell ref="C82:D82"/>
    <mergeCell ref="C101:D101"/>
    <mergeCell ref="C120:D120"/>
    <mergeCell ref="E205:H205"/>
    <mergeCell ref="A198:G198"/>
    <mergeCell ref="C139:D139"/>
    <mergeCell ref="C158:D158"/>
    <mergeCell ref="C177:D177"/>
    <mergeCell ref="C196:D196"/>
    <mergeCell ref="E207:E208"/>
    <mergeCell ref="F207:G208"/>
    <mergeCell ref="H207:J208"/>
    <mergeCell ref="F210:G210"/>
    <mergeCell ref="H210:J210"/>
  </mergeCells>
  <pageMargins left="0.23622047244094491" right="0.23622047244094491" top="0.55118110236220474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211"/>
  <sheetViews>
    <sheetView workbookViewId="0">
      <selection activeCell="I5" sqref="I5"/>
    </sheetView>
  </sheetViews>
  <sheetFormatPr defaultRowHeight="15" x14ac:dyDescent="0.25"/>
  <cols>
    <col min="1" max="1" width="4.85546875" customWidth="1"/>
    <col min="2" max="2" width="5.42578125" customWidth="1"/>
    <col min="3" max="3" width="9.7109375" customWidth="1"/>
    <col min="4" max="4" width="12.7109375" customWidth="1"/>
    <col min="5" max="5" width="41" customWidth="1"/>
    <col min="6" max="6" width="10.28515625" customWidth="1"/>
    <col min="7" max="7" width="11.85546875" customWidth="1"/>
  </cols>
  <sheetData>
    <row r="3" spans="1:12" ht="15.75" x14ac:dyDescent="0.25">
      <c r="A3" s="1" t="s">
        <v>0</v>
      </c>
      <c r="B3" s="11"/>
      <c r="C3" s="119" t="s">
        <v>36</v>
      </c>
      <c r="D3" s="119"/>
      <c r="E3" s="119"/>
      <c r="F3" s="12" t="s">
        <v>1</v>
      </c>
      <c r="G3" s="11" t="s">
        <v>2</v>
      </c>
      <c r="H3" s="120" t="s">
        <v>37</v>
      </c>
      <c r="I3" s="120"/>
      <c r="J3" s="120"/>
      <c r="K3" s="120"/>
      <c r="L3" s="11"/>
    </row>
    <row r="4" spans="1:12" ht="16.5" x14ac:dyDescent="0.25">
      <c r="A4" s="34" t="s">
        <v>39</v>
      </c>
      <c r="B4" s="35"/>
      <c r="C4" s="35"/>
      <c r="D4" s="36"/>
      <c r="E4" s="35"/>
      <c r="F4" s="11"/>
      <c r="G4" s="11" t="s">
        <v>3</v>
      </c>
      <c r="H4" s="120" t="s">
        <v>38</v>
      </c>
      <c r="I4" s="120"/>
      <c r="J4" s="120"/>
      <c r="K4" s="120"/>
      <c r="L4" s="11"/>
    </row>
    <row r="5" spans="1:12" x14ac:dyDescent="0.25">
      <c r="A5" s="3" t="s">
        <v>4</v>
      </c>
      <c r="B5" s="11"/>
      <c r="C5" s="11"/>
      <c r="D5" s="13"/>
      <c r="E5" s="59" t="s">
        <v>182</v>
      </c>
      <c r="F5" s="11"/>
      <c r="G5" s="11" t="s">
        <v>6</v>
      </c>
      <c r="H5" s="14">
        <v>9</v>
      </c>
      <c r="I5" s="14">
        <v>1</v>
      </c>
      <c r="J5" s="15">
        <v>2024</v>
      </c>
      <c r="K5" s="16"/>
      <c r="L5" s="11"/>
    </row>
    <row r="6" spans="1:12" ht="15.75" thickBot="1" x14ac:dyDescent="0.3">
      <c r="A6" s="2"/>
      <c r="B6" s="11"/>
      <c r="C6" s="11"/>
      <c r="D6" s="17"/>
      <c r="E6" s="11"/>
      <c r="F6" s="11"/>
      <c r="G6" s="11"/>
      <c r="H6" s="18" t="s">
        <v>7</v>
      </c>
      <c r="I6" s="18" t="s">
        <v>8</v>
      </c>
      <c r="J6" s="18" t="s">
        <v>9</v>
      </c>
      <c r="K6" s="11"/>
      <c r="L6" s="11"/>
    </row>
    <row r="7" spans="1:12" ht="34.5" thickBot="1" x14ac:dyDescent="0.3">
      <c r="A7" s="4" t="s">
        <v>10</v>
      </c>
      <c r="B7" s="19" t="s">
        <v>11</v>
      </c>
      <c r="C7" s="20" t="s">
        <v>12</v>
      </c>
      <c r="D7" s="20" t="s">
        <v>13</v>
      </c>
      <c r="E7" s="20" t="s">
        <v>14</v>
      </c>
      <c r="F7" s="20" t="s">
        <v>15</v>
      </c>
      <c r="G7" s="20" t="s">
        <v>16</v>
      </c>
      <c r="H7" s="20" t="s">
        <v>17</v>
      </c>
      <c r="I7" s="20" t="s">
        <v>18</v>
      </c>
      <c r="J7" s="20" t="s">
        <v>19</v>
      </c>
      <c r="K7" s="21" t="s">
        <v>20</v>
      </c>
      <c r="L7" s="53" t="s">
        <v>74</v>
      </c>
    </row>
    <row r="8" spans="1:12" ht="28.5" customHeight="1" x14ac:dyDescent="0.25">
      <c r="A8" s="5">
        <v>1</v>
      </c>
      <c r="B8" s="22">
        <v>1</v>
      </c>
      <c r="C8" s="23" t="s">
        <v>21</v>
      </c>
      <c r="D8" s="24" t="s">
        <v>28</v>
      </c>
      <c r="E8" s="52" t="s">
        <v>40</v>
      </c>
      <c r="F8" s="45" t="s">
        <v>46</v>
      </c>
      <c r="G8" s="46">
        <v>6.9</v>
      </c>
      <c r="H8" s="46">
        <v>8.9</v>
      </c>
      <c r="I8" s="46">
        <v>0</v>
      </c>
      <c r="J8" s="41">
        <v>109</v>
      </c>
      <c r="K8" s="41" t="s">
        <v>49</v>
      </c>
      <c r="L8" s="40" t="s">
        <v>70</v>
      </c>
    </row>
    <row r="9" spans="1:12" x14ac:dyDescent="0.25">
      <c r="A9" s="6"/>
      <c r="B9" s="25"/>
      <c r="C9" s="26"/>
      <c r="D9" s="27" t="s">
        <v>22</v>
      </c>
      <c r="E9" s="39" t="s">
        <v>41</v>
      </c>
      <c r="F9" s="40" t="s">
        <v>62</v>
      </c>
      <c r="G9" s="41">
        <v>7.6</v>
      </c>
      <c r="H9" s="41">
        <v>9.5</v>
      </c>
      <c r="I9" s="41">
        <v>38.6</v>
      </c>
      <c r="J9" s="41">
        <v>270.10000000000002</v>
      </c>
      <c r="K9" s="41" t="s">
        <v>50</v>
      </c>
      <c r="L9" s="40" t="s">
        <v>68</v>
      </c>
    </row>
    <row r="10" spans="1:12" x14ac:dyDescent="0.25">
      <c r="A10" s="6"/>
      <c r="B10" s="25"/>
      <c r="C10" s="26"/>
      <c r="D10" s="29" t="s">
        <v>23</v>
      </c>
      <c r="E10" s="39" t="s">
        <v>42</v>
      </c>
      <c r="F10" s="40" t="s">
        <v>47</v>
      </c>
      <c r="G10" s="41">
        <v>1.6</v>
      </c>
      <c r="H10" s="41">
        <v>1.6</v>
      </c>
      <c r="I10" s="41">
        <v>13.2</v>
      </c>
      <c r="J10" s="41">
        <v>73.8</v>
      </c>
      <c r="K10" s="41" t="s">
        <v>51</v>
      </c>
      <c r="L10" s="40" t="s">
        <v>68</v>
      </c>
    </row>
    <row r="11" spans="1:12" x14ac:dyDescent="0.25">
      <c r="A11" s="6"/>
      <c r="B11" s="25"/>
      <c r="C11" s="26"/>
      <c r="D11" s="29" t="s">
        <v>24</v>
      </c>
      <c r="E11" s="39" t="s">
        <v>59</v>
      </c>
      <c r="F11" s="40" t="s">
        <v>46</v>
      </c>
      <c r="G11" s="41">
        <v>2.2999999999999998</v>
      </c>
      <c r="H11" s="41">
        <v>0.2</v>
      </c>
      <c r="I11" s="41">
        <v>15.1</v>
      </c>
      <c r="J11" s="41">
        <v>71</v>
      </c>
      <c r="K11" s="41"/>
      <c r="L11" s="40" t="s">
        <v>70</v>
      </c>
    </row>
    <row r="12" spans="1:12" x14ac:dyDescent="0.25">
      <c r="A12" s="6"/>
      <c r="B12" s="25"/>
      <c r="C12" s="26"/>
      <c r="D12" s="29" t="s">
        <v>25</v>
      </c>
      <c r="E12" s="39" t="s">
        <v>60</v>
      </c>
      <c r="F12" s="40" t="s">
        <v>66</v>
      </c>
      <c r="G12" s="41">
        <v>1.3</v>
      </c>
      <c r="H12" s="41">
        <v>0.2</v>
      </c>
      <c r="I12" s="41">
        <v>8.5</v>
      </c>
      <c r="J12" s="41">
        <v>40.799999999999997</v>
      </c>
      <c r="K12" s="41"/>
      <c r="L12" s="40" t="s">
        <v>70</v>
      </c>
    </row>
    <row r="13" spans="1:12" x14ac:dyDescent="0.25">
      <c r="A13" s="6"/>
      <c r="B13" s="25"/>
      <c r="C13" s="26"/>
      <c r="D13" s="27"/>
      <c r="E13" s="39" t="s">
        <v>168</v>
      </c>
      <c r="F13" s="40" t="s">
        <v>183</v>
      </c>
      <c r="G13" s="41">
        <v>2</v>
      </c>
      <c r="H13" s="41">
        <v>0.4</v>
      </c>
      <c r="I13" s="41">
        <v>40.4</v>
      </c>
      <c r="J13" s="41">
        <v>172</v>
      </c>
      <c r="K13" s="41" t="s">
        <v>184</v>
      </c>
      <c r="L13" s="40" t="s">
        <v>90</v>
      </c>
    </row>
    <row r="14" spans="1:12" x14ac:dyDescent="0.25">
      <c r="A14" s="6"/>
      <c r="B14" s="25"/>
      <c r="C14" s="26"/>
      <c r="D14" s="27"/>
      <c r="E14" s="28"/>
      <c r="F14" s="55"/>
      <c r="G14" s="55"/>
      <c r="H14" s="55"/>
      <c r="I14" s="67"/>
      <c r="J14" s="67"/>
      <c r="K14" s="67"/>
      <c r="L14" s="56"/>
    </row>
    <row r="15" spans="1:12" ht="15.75" thickBot="1" x14ac:dyDescent="0.3">
      <c r="A15" s="48"/>
      <c r="B15" s="49"/>
      <c r="C15" s="50"/>
      <c r="D15" s="61" t="s">
        <v>26</v>
      </c>
      <c r="E15" s="33"/>
      <c r="F15" s="62">
        <v>930</v>
      </c>
      <c r="G15" s="62">
        <f t="shared" ref="G15:J15" si="0">SUM(G8:G14)</f>
        <v>21.700000000000003</v>
      </c>
      <c r="H15" s="62">
        <f t="shared" si="0"/>
        <v>20.799999999999997</v>
      </c>
      <c r="I15" s="62">
        <f t="shared" si="0"/>
        <v>115.79999999999998</v>
      </c>
      <c r="J15" s="62">
        <f t="shared" si="0"/>
        <v>736.7</v>
      </c>
      <c r="K15" s="63"/>
      <c r="L15" s="63">
        <f t="shared" ref="L15" si="1">SUM(L8:L14)</f>
        <v>0</v>
      </c>
    </row>
    <row r="16" spans="1:12" x14ac:dyDescent="0.25">
      <c r="A16" s="6">
        <f>A8</f>
        <v>1</v>
      </c>
      <c r="B16" s="44">
        <f>B8</f>
        <v>1</v>
      </c>
      <c r="C16" s="26" t="s">
        <v>27</v>
      </c>
      <c r="D16" s="31" t="s">
        <v>28</v>
      </c>
      <c r="E16" s="39" t="s">
        <v>54</v>
      </c>
      <c r="F16" s="40">
        <v>100</v>
      </c>
      <c r="G16" s="41">
        <v>1.1000000000000001</v>
      </c>
      <c r="H16" s="41">
        <v>0.2</v>
      </c>
      <c r="I16" s="41">
        <v>3.8</v>
      </c>
      <c r="J16" s="41">
        <v>2</v>
      </c>
      <c r="K16" s="40" t="s">
        <v>67</v>
      </c>
      <c r="L16" s="40" t="s">
        <v>68</v>
      </c>
    </row>
    <row r="17" spans="1:12" x14ac:dyDescent="0.25">
      <c r="A17" s="6"/>
      <c r="B17" s="25"/>
      <c r="C17" s="26"/>
      <c r="D17" s="29" t="s">
        <v>29</v>
      </c>
      <c r="E17" s="39" t="s">
        <v>55</v>
      </c>
      <c r="F17" s="40">
        <v>250</v>
      </c>
      <c r="G17" s="41">
        <v>5.0999999999999996</v>
      </c>
      <c r="H17" s="41">
        <v>5.6</v>
      </c>
      <c r="I17" s="41">
        <v>19.3</v>
      </c>
      <c r="J17" s="41">
        <v>148.69999999999999</v>
      </c>
      <c r="K17" s="40" t="s">
        <v>69</v>
      </c>
      <c r="L17" s="40" t="s">
        <v>70</v>
      </c>
    </row>
    <row r="18" spans="1:12" x14ac:dyDescent="0.25">
      <c r="A18" s="6"/>
      <c r="B18" s="25"/>
      <c r="C18" s="26"/>
      <c r="D18" s="29" t="s">
        <v>30</v>
      </c>
      <c r="E18" s="39" t="s">
        <v>56</v>
      </c>
      <c r="F18" s="40" t="s">
        <v>63</v>
      </c>
      <c r="G18" s="41">
        <v>16.399999999999999</v>
      </c>
      <c r="H18" s="41">
        <v>13.1</v>
      </c>
      <c r="I18" s="41">
        <v>15.5</v>
      </c>
      <c r="J18" s="41">
        <v>248.7</v>
      </c>
      <c r="K18" s="40" t="s">
        <v>71</v>
      </c>
      <c r="L18" s="40" t="s">
        <v>70</v>
      </c>
    </row>
    <row r="19" spans="1:12" x14ac:dyDescent="0.25">
      <c r="A19" s="6"/>
      <c r="B19" s="25"/>
      <c r="C19" s="26"/>
      <c r="D19" s="29" t="s">
        <v>31</v>
      </c>
      <c r="E19" s="39" t="s">
        <v>57</v>
      </c>
      <c r="F19" s="40">
        <v>180</v>
      </c>
      <c r="G19" s="41">
        <v>4.8</v>
      </c>
      <c r="H19" s="41">
        <v>5.9</v>
      </c>
      <c r="I19" s="41">
        <v>29.5</v>
      </c>
      <c r="J19" s="41">
        <v>191</v>
      </c>
      <c r="K19" s="40" t="s">
        <v>72</v>
      </c>
      <c r="L19" s="40" t="s">
        <v>70</v>
      </c>
    </row>
    <row r="20" spans="1:12" x14ac:dyDescent="0.25">
      <c r="A20" s="6"/>
      <c r="B20" s="25"/>
      <c r="C20" s="26"/>
      <c r="D20" s="29" t="s">
        <v>32</v>
      </c>
      <c r="E20" s="39" t="s">
        <v>83</v>
      </c>
      <c r="F20" s="40">
        <v>200</v>
      </c>
      <c r="G20" s="41">
        <v>0.2</v>
      </c>
      <c r="H20" s="41"/>
      <c r="I20" s="41">
        <v>10.1</v>
      </c>
      <c r="J20" s="41">
        <v>41.1</v>
      </c>
      <c r="K20" s="40"/>
      <c r="L20" s="40"/>
    </row>
    <row r="21" spans="1:12" x14ac:dyDescent="0.25">
      <c r="A21" s="6"/>
      <c r="B21" s="25"/>
      <c r="C21" s="26"/>
      <c r="D21" s="29" t="s">
        <v>33</v>
      </c>
      <c r="E21" s="39" t="s">
        <v>59</v>
      </c>
      <c r="F21" s="40">
        <v>50</v>
      </c>
      <c r="G21" s="41">
        <v>3.8</v>
      </c>
      <c r="H21" s="41">
        <v>0.3</v>
      </c>
      <c r="I21" s="41">
        <v>25.1</v>
      </c>
      <c r="J21" s="41">
        <v>118.4</v>
      </c>
      <c r="K21" s="40"/>
      <c r="L21" s="40" t="s">
        <v>70</v>
      </c>
    </row>
    <row r="22" spans="1:12" x14ac:dyDescent="0.25">
      <c r="A22" s="6"/>
      <c r="B22" s="25"/>
      <c r="C22" s="26"/>
      <c r="D22" s="29" t="s">
        <v>34</v>
      </c>
      <c r="E22" s="39" t="s">
        <v>60</v>
      </c>
      <c r="F22" s="40">
        <v>20</v>
      </c>
      <c r="G22" s="41">
        <v>1.2</v>
      </c>
      <c r="H22" s="41">
        <v>0.2</v>
      </c>
      <c r="I22" s="41">
        <v>7.6</v>
      </c>
      <c r="J22" s="41">
        <v>36.5</v>
      </c>
      <c r="K22" s="40"/>
      <c r="L22" s="40" t="s">
        <v>70</v>
      </c>
    </row>
    <row r="23" spans="1:12" x14ac:dyDescent="0.25">
      <c r="A23" s="6"/>
      <c r="B23" s="25"/>
      <c r="C23" s="26"/>
      <c r="D23" s="27"/>
      <c r="E23" s="54"/>
      <c r="F23" s="55"/>
      <c r="G23" s="55"/>
      <c r="H23" s="55"/>
      <c r="I23" s="55"/>
      <c r="J23" s="55"/>
      <c r="K23" s="56"/>
      <c r="L23" s="55"/>
    </row>
    <row r="24" spans="1:12" x14ac:dyDescent="0.25">
      <c r="A24" s="6"/>
      <c r="B24" s="25"/>
      <c r="C24" s="26"/>
      <c r="D24" s="27"/>
      <c r="E24" s="54"/>
      <c r="F24" s="55"/>
      <c r="G24" s="55"/>
      <c r="H24" s="55"/>
      <c r="I24" s="55"/>
      <c r="J24" s="55"/>
      <c r="K24" s="56"/>
      <c r="L24" s="55"/>
    </row>
    <row r="25" spans="1:12" x14ac:dyDescent="0.25">
      <c r="A25" s="8"/>
      <c r="B25" s="30"/>
      <c r="C25" s="31"/>
      <c r="D25" s="60" t="s">
        <v>26</v>
      </c>
      <c r="E25" s="57"/>
      <c r="F25" s="64">
        <v>910</v>
      </c>
      <c r="G25" s="64">
        <f t="shared" ref="G25:J25" si="2">SUM(G16:G24)</f>
        <v>32.6</v>
      </c>
      <c r="H25" s="64">
        <f t="shared" si="2"/>
        <v>25.299999999999997</v>
      </c>
      <c r="I25" s="64">
        <f t="shared" si="2"/>
        <v>110.89999999999998</v>
      </c>
      <c r="J25" s="64">
        <f t="shared" si="2"/>
        <v>786.4</v>
      </c>
      <c r="K25" s="65"/>
      <c r="L25" s="64">
        <f t="shared" ref="L25" si="3">SUM(L16:L24)</f>
        <v>0</v>
      </c>
    </row>
    <row r="26" spans="1:12" ht="15.75" thickBot="1" x14ac:dyDescent="0.3">
      <c r="A26" s="10">
        <f>A8</f>
        <v>1</v>
      </c>
      <c r="B26" s="32">
        <f>B8</f>
        <v>1</v>
      </c>
      <c r="C26" s="121" t="s">
        <v>35</v>
      </c>
      <c r="D26" s="122"/>
      <c r="E26" s="58"/>
      <c r="F26" s="66">
        <f>F15+F25</f>
        <v>1840</v>
      </c>
      <c r="G26" s="66">
        <f t="shared" ref="G26:J26" si="4">G15+G25</f>
        <v>54.300000000000004</v>
      </c>
      <c r="H26" s="66">
        <f t="shared" si="4"/>
        <v>46.099999999999994</v>
      </c>
      <c r="I26" s="66">
        <f t="shared" si="4"/>
        <v>226.69999999999996</v>
      </c>
      <c r="J26" s="66">
        <f t="shared" si="4"/>
        <v>1523.1</v>
      </c>
      <c r="K26" s="66"/>
      <c r="L26" s="66">
        <f t="shared" ref="L26" si="5">L15+L25</f>
        <v>0</v>
      </c>
    </row>
    <row r="27" spans="1:12" x14ac:dyDescent="0.25">
      <c r="A27" s="5">
        <v>1</v>
      </c>
      <c r="B27" s="22">
        <v>2</v>
      </c>
      <c r="C27" s="23" t="s">
        <v>21</v>
      </c>
      <c r="D27" s="24" t="s">
        <v>28</v>
      </c>
      <c r="E27" s="39"/>
      <c r="F27" s="40"/>
      <c r="G27" s="41"/>
      <c r="H27" s="41"/>
      <c r="I27" s="41"/>
      <c r="J27" s="41"/>
      <c r="K27" s="40"/>
      <c r="L27" s="40"/>
    </row>
    <row r="28" spans="1:12" ht="30" x14ac:dyDescent="0.25">
      <c r="A28" s="6"/>
      <c r="B28" s="25"/>
      <c r="C28" s="26"/>
      <c r="D28" s="27" t="s">
        <v>22</v>
      </c>
      <c r="E28" s="39" t="s">
        <v>77</v>
      </c>
      <c r="F28" s="40" t="s">
        <v>185</v>
      </c>
      <c r="G28" s="41">
        <v>37.200000000000003</v>
      </c>
      <c r="H28" s="41">
        <v>27.7</v>
      </c>
      <c r="I28" s="41">
        <v>42.6</v>
      </c>
      <c r="J28" s="41">
        <v>575</v>
      </c>
      <c r="K28" s="40" t="s">
        <v>88</v>
      </c>
      <c r="L28" s="40" t="s">
        <v>70</v>
      </c>
    </row>
    <row r="29" spans="1:12" x14ac:dyDescent="0.25">
      <c r="A29" s="6"/>
      <c r="B29" s="25"/>
      <c r="C29" s="26"/>
      <c r="D29" s="29" t="s">
        <v>23</v>
      </c>
      <c r="E29" s="39" t="s">
        <v>78</v>
      </c>
      <c r="F29" s="40">
        <v>200</v>
      </c>
      <c r="G29" s="41">
        <v>0.1</v>
      </c>
      <c r="H29" s="41">
        <v>0</v>
      </c>
      <c r="I29" s="41">
        <v>9.9</v>
      </c>
      <c r="J29" s="41">
        <v>41</v>
      </c>
      <c r="K29" s="40" t="s">
        <v>89</v>
      </c>
      <c r="L29" s="40" t="s">
        <v>68</v>
      </c>
    </row>
    <row r="30" spans="1:12" x14ac:dyDescent="0.25">
      <c r="A30" s="6"/>
      <c r="B30" s="25"/>
      <c r="C30" s="26"/>
      <c r="D30" s="29" t="s">
        <v>24</v>
      </c>
      <c r="E30" s="39" t="s">
        <v>79</v>
      </c>
      <c r="F30" s="40">
        <v>30</v>
      </c>
      <c r="G30" s="41">
        <v>2.2999999999999998</v>
      </c>
      <c r="H30" s="41">
        <v>0.2</v>
      </c>
      <c r="I30" s="41">
        <v>15.1</v>
      </c>
      <c r="J30" s="41">
        <v>6</v>
      </c>
      <c r="K30" s="40"/>
      <c r="L30" s="40" t="s">
        <v>90</v>
      </c>
    </row>
    <row r="31" spans="1:12" x14ac:dyDescent="0.25">
      <c r="A31" s="6"/>
      <c r="B31" s="25"/>
      <c r="C31" s="26"/>
      <c r="D31" s="29" t="s">
        <v>25</v>
      </c>
      <c r="E31" s="39"/>
      <c r="F31" s="40"/>
      <c r="G31" s="41"/>
      <c r="H31" s="41"/>
      <c r="I31" s="41"/>
      <c r="J31" s="41"/>
      <c r="K31" s="40"/>
      <c r="L31" s="40"/>
    </row>
    <row r="32" spans="1:12" x14ac:dyDescent="0.25">
      <c r="A32" s="6"/>
      <c r="B32" s="25"/>
      <c r="C32" s="26"/>
      <c r="D32" s="27"/>
      <c r="E32" s="39"/>
      <c r="F32" s="40"/>
      <c r="G32" s="41"/>
      <c r="H32" s="41"/>
      <c r="I32" s="41"/>
      <c r="J32" s="41"/>
      <c r="K32" s="40"/>
      <c r="L32" s="40"/>
    </row>
    <row r="33" spans="1:12" x14ac:dyDescent="0.25">
      <c r="A33" s="6"/>
      <c r="B33" s="25"/>
      <c r="C33" s="26"/>
      <c r="D33" s="27"/>
      <c r="E33" s="54"/>
      <c r="F33" s="55"/>
      <c r="G33" s="55"/>
      <c r="H33" s="55"/>
      <c r="I33" s="67"/>
      <c r="J33" s="67"/>
      <c r="K33" s="67"/>
      <c r="L33" s="56"/>
    </row>
    <row r="34" spans="1:12" ht="15.75" thickBot="1" x14ac:dyDescent="0.3">
      <c r="A34" s="48"/>
      <c r="B34" s="49"/>
      <c r="C34" s="50"/>
      <c r="D34" s="61" t="s">
        <v>26</v>
      </c>
      <c r="E34" s="68"/>
      <c r="F34" s="66">
        <v>445</v>
      </c>
      <c r="G34" s="66">
        <f t="shared" ref="G34:J34" si="6">SUM(G27:G33)</f>
        <v>39.6</v>
      </c>
      <c r="H34" s="66">
        <f t="shared" si="6"/>
        <v>27.9</v>
      </c>
      <c r="I34" s="66">
        <f t="shared" si="6"/>
        <v>67.599999999999994</v>
      </c>
      <c r="J34" s="66">
        <f t="shared" si="6"/>
        <v>622</v>
      </c>
      <c r="K34" s="69"/>
      <c r="L34" s="69">
        <f t="shared" ref="L34" si="7">SUM(L27:L33)</f>
        <v>0</v>
      </c>
    </row>
    <row r="35" spans="1:12" x14ac:dyDescent="0.25">
      <c r="A35" s="6">
        <f>A27</f>
        <v>1</v>
      </c>
      <c r="B35" s="44">
        <v>2</v>
      </c>
      <c r="C35" s="26" t="s">
        <v>27</v>
      </c>
      <c r="D35" s="31" t="s">
        <v>28</v>
      </c>
      <c r="E35" s="39" t="s">
        <v>112</v>
      </c>
      <c r="F35" s="40">
        <v>100</v>
      </c>
      <c r="G35" s="41">
        <v>0.8</v>
      </c>
      <c r="H35" s="41">
        <v>0.1</v>
      </c>
      <c r="I35" s="41">
        <v>2.5</v>
      </c>
      <c r="J35" s="41">
        <v>13.9</v>
      </c>
      <c r="K35" s="40">
        <v>148</v>
      </c>
      <c r="L35" s="40">
        <v>2018</v>
      </c>
    </row>
    <row r="36" spans="1:12" x14ac:dyDescent="0.25">
      <c r="A36" s="6"/>
      <c r="B36" s="25"/>
      <c r="C36" s="26"/>
      <c r="D36" s="29" t="s">
        <v>29</v>
      </c>
      <c r="E36" s="39" t="s">
        <v>80</v>
      </c>
      <c r="F36" s="40">
        <v>250</v>
      </c>
      <c r="G36" s="41">
        <v>4.5</v>
      </c>
      <c r="H36" s="41">
        <v>5.8</v>
      </c>
      <c r="I36" s="41">
        <v>12.6</v>
      </c>
      <c r="J36" s="41">
        <v>121.3</v>
      </c>
      <c r="K36" s="40" t="s">
        <v>91</v>
      </c>
      <c r="L36" s="40" t="s">
        <v>70</v>
      </c>
    </row>
    <row r="37" spans="1:12" x14ac:dyDescent="0.25">
      <c r="A37" s="6"/>
      <c r="B37" s="25"/>
      <c r="C37" s="26"/>
      <c r="D37" s="29" t="s">
        <v>30</v>
      </c>
      <c r="E37" s="39" t="s">
        <v>81</v>
      </c>
      <c r="F37" s="40">
        <v>100</v>
      </c>
      <c r="G37" s="41">
        <v>15.5</v>
      </c>
      <c r="H37" s="41">
        <v>16.8</v>
      </c>
      <c r="I37" s="41">
        <v>3.1</v>
      </c>
      <c r="J37" s="41">
        <v>225.5</v>
      </c>
      <c r="K37" s="98" t="s">
        <v>92</v>
      </c>
      <c r="L37" s="98" t="s">
        <v>70</v>
      </c>
    </row>
    <row r="38" spans="1:12" x14ac:dyDescent="0.25">
      <c r="A38" s="6"/>
      <c r="B38" s="25"/>
      <c r="C38" s="26"/>
      <c r="D38" s="29" t="s">
        <v>31</v>
      </c>
      <c r="E38" s="39" t="s">
        <v>82</v>
      </c>
      <c r="F38" s="40">
        <v>180</v>
      </c>
      <c r="G38" s="41">
        <v>4.4000000000000004</v>
      </c>
      <c r="H38" s="41">
        <v>7.1</v>
      </c>
      <c r="I38" s="41">
        <v>46.1</v>
      </c>
      <c r="J38" s="41">
        <v>266.10000000000002</v>
      </c>
      <c r="K38" s="98" t="s">
        <v>93</v>
      </c>
      <c r="L38" s="98" t="s">
        <v>70</v>
      </c>
    </row>
    <row r="39" spans="1:12" x14ac:dyDescent="0.25">
      <c r="A39" s="6"/>
      <c r="B39" s="25"/>
      <c r="C39" s="26"/>
      <c r="D39" s="29" t="s">
        <v>32</v>
      </c>
      <c r="E39" s="39" t="s">
        <v>83</v>
      </c>
      <c r="F39" s="40">
        <v>200</v>
      </c>
      <c r="G39" s="41">
        <v>0.2</v>
      </c>
      <c r="H39" s="41">
        <v>0</v>
      </c>
      <c r="I39" s="41">
        <v>10.1</v>
      </c>
      <c r="J39" s="41">
        <v>41.1</v>
      </c>
      <c r="K39" s="40" t="s">
        <v>94</v>
      </c>
      <c r="L39" s="40" t="s">
        <v>68</v>
      </c>
    </row>
    <row r="40" spans="1:12" x14ac:dyDescent="0.25">
      <c r="A40" s="6"/>
      <c r="B40" s="25"/>
      <c r="C40" s="26"/>
      <c r="D40" s="29" t="s">
        <v>33</v>
      </c>
      <c r="E40" s="39" t="s">
        <v>79</v>
      </c>
      <c r="F40" s="40">
        <v>60</v>
      </c>
      <c r="G40" s="41">
        <v>5.3</v>
      </c>
      <c r="H40" s="41">
        <v>0.4</v>
      </c>
      <c r="I40" s="41">
        <v>35.1</v>
      </c>
      <c r="J40" s="41">
        <v>165.8</v>
      </c>
      <c r="K40" s="40"/>
      <c r="L40" s="40" t="s">
        <v>70</v>
      </c>
    </row>
    <row r="41" spans="1:12" x14ac:dyDescent="0.25">
      <c r="A41" s="6"/>
      <c r="B41" s="25"/>
      <c r="C41" s="26"/>
      <c r="D41" s="29" t="s">
        <v>34</v>
      </c>
      <c r="E41" s="39" t="s">
        <v>60</v>
      </c>
      <c r="F41" s="40">
        <v>20</v>
      </c>
      <c r="G41" s="41">
        <v>1</v>
      </c>
      <c r="H41" s="41">
        <v>0.1</v>
      </c>
      <c r="I41" s="41">
        <v>6.1</v>
      </c>
      <c r="J41" s="41">
        <v>29.5</v>
      </c>
      <c r="K41" s="40"/>
      <c r="L41" s="40" t="s">
        <v>70</v>
      </c>
    </row>
    <row r="42" spans="1:12" x14ac:dyDescent="0.25">
      <c r="A42" s="6"/>
      <c r="B42" s="25"/>
      <c r="C42" s="26"/>
      <c r="D42" s="27"/>
      <c r="E42" s="54"/>
      <c r="F42" s="55"/>
      <c r="G42" s="55"/>
      <c r="H42" s="55"/>
      <c r="I42" s="55"/>
      <c r="J42" s="55"/>
      <c r="K42" s="56"/>
      <c r="L42" s="55"/>
    </row>
    <row r="43" spans="1:12" x14ac:dyDescent="0.25">
      <c r="A43" s="6"/>
      <c r="B43" s="25"/>
      <c r="C43" s="26"/>
      <c r="D43" s="27"/>
      <c r="E43" s="54"/>
      <c r="F43" s="55"/>
      <c r="G43" s="55"/>
      <c r="H43" s="55"/>
      <c r="I43" s="55"/>
      <c r="J43" s="55"/>
      <c r="K43" s="56"/>
      <c r="L43" s="55"/>
    </row>
    <row r="44" spans="1:12" x14ac:dyDescent="0.25">
      <c r="A44" s="8"/>
      <c r="B44" s="30"/>
      <c r="C44" s="70"/>
      <c r="D44" s="60" t="s">
        <v>26</v>
      </c>
      <c r="E44" s="71"/>
      <c r="F44" s="64">
        <v>910</v>
      </c>
      <c r="G44" s="64">
        <f t="shared" ref="G44:J44" si="8">SUM(G35:G43)</f>
        <v>31.700000000000003</v>
      </c>
      <c r="H44" s="64">
        <f t="shared" si="8"/>
        <v>30.299999999999997</v>
      </c>
      <c r="I44" s="64">
        <f t="shared" si="8"/>
        <v>115.6</v>
      </c>
      <c r="J44" s="64">
        <f t="shared" si="8"/>
        <v>863.2</v>
      </c>
      <c r="K44" s="65"/>
      <c r="L44" s="64">
        <f t="shared" ref="L44" si="9">SUM(L35:L43)</f>
        <v>2018</v>
      </c>
    </row>
    <row r="45" spans="1:12" ht="15.75" thickBot="1" x14ac:dyDescent="0.3">
      <c r="A45" s="10">
        <f>A27</f>
        <v>1</v>
      </c>
      <c r="B45" s="32">
        <f>B27</f>
        <v>2</v>
      </c>
      <c r="C45" s="113" t="s">
        <v>35</v>
      </c>
      <c r="D45" s="114"/>
      <c r="E45" s="68"/>
      <c r="F45" s="66">
        <f>F34+F44</f>
        <v>1355</v>
      </c>
      <c r="G45" s="66">
        <f t="shared" ref="G45:J45" si="10">G34+G44</f>
        <v>71.300000000000011</v>
      </c>
      <c r="H45" s="66">
        <f t="shared" si="10"/>
        <v>58.199999999999996</v>
      </c>
      <c r="I45" s="66">
        <f t="shared" si="10"/>
        <v>183.2</v>
      </c>
      <c r="J45" s="66">
        <f t="shared" si="10"/>
        <v>1485.2</v>
      </c>
      <c r="K45" s="66"/>
      <c r="L45" s="66">
        <f t="shared" ref="L45" si="11">L34+L44</f>
        <v>2018</v>
      </c>
    </row>
    <row r="46" spans="1:12" x14ac:dyDescent="0.25">
      <c r="A46" s="5">
        <v>1</v>
      </c>
      <c r="B46" s="22">
        <v>3</v>
      </c>
      <c r="C46" s="23" t="s">
        <v>21</v>
      </c>
      <c r="D46" s="24" t="s">
        <v>28</v>
      </c>
      <c r="E46" s="52" t="s">
        <v>95</v>
      </c>
      <c r="F46" s="45" t="s">
        <v>102</v>
      </c>
      <c r="G46" s="46">
        <v>5.0999999999999996</v>
      </c>
      <c r="H46" s="46">
        <v>4.5999999999999996</v>
      </c>
      <c r="I46" s="38">
        <v>0.3</v>
      </c>
      <c r="J46" s="38">
        <v>63</v>
      </c>
      <c r="K46" s="40" t="s">
        <v>104</v>
      </c>
      <c r="L46" s="40" t="s">
        <v>90</v>
      </c>
    </row>
    <row r="47" spans="1:12" ht="30" x14ac:dyDescent="0.25">
      <c r="A47" s="6"/>
      <c r="B47" s="25"/>
      <c r="C47" s="26"/>
      <c r="D47" s="27" t="s">
        <v>174</v>
      </c>
      <c r="E47" s="39" t="s">
        <v>96</v>
      </c>
      <c r="F47" s="40" t="s">
        <v>103</v>
      </c>
      <c r="G47" s="41">
        <v>16.5</v>
      </c>
      <c r="H47" s="41">
        <v>18</v>
      </c>
      <c r="I47" s="38">
        <v>15.9</v>
      </c>
      <c r="J47" s="38">
        <v>294.3</v>
      </c>
      <c r="K47" s="40" t="s">
        <v>105</v>
      </c>
      <c r="L47" s="40" t="s">
        <v>106</v>
      </c>
    </row>
    <row r="48" spans="1:12" x14ac:dyDescent="0.25">
      <c r="A48" s="6"/>
      <c r="B48" s="25"/>
      <c r="C48" s="26"/>
      <c r="D48" s="29" t="s">
        <v>31</v>
      </c>
      <c r="E48" s="39" t="s">
        <v>97</v>
      </c>
      <c r="F48" s="40" t="s">
        <v>186</v>
      </c>
      <c r="G48" s="41">
        <v>5.3</v>
      </c>
      <c r="H48" s="41">
        <v>6.2</v>
      </c>
      <c r="I48" s="38">
        <v>24</v>
      </c>
      <c r="J48" s="38">
        <v>172.6</v>
      </c>
      <c r="K48" s="40" t="s">
        <v>72</v>
      </c>
      <c r="L48" s="40" t="s">
        <v>70</v>
      </c>
    </row>
    <row r="49" spans="1:12" x14ac:dyDescent="0.25">
      <c r="A49" s="6"/>
      <c r="B49" s="25"/>
      <c r="C49" s="26"/>
      <c r="D49" s="29" t="s">
        <v>32</v>
      </c>
      <c r="E49" s="39" t="s">
        <v>83</v>
      </c>
      <c r="F49" s="40" t="s">
        <v>47</v>
      </c>
      <c r="G49" s="41">
        <v>0</v>
      </c>
      <c r="H49" s="41">
        <v>0</v>
      </c>
      <c r="I49" s="38">
        <v>9.6999999999999993</v>
      </c>
      <c r="J49" s="38">
        <v>38.700000000000003</v>
      </c>
      <c r="K49" s="40" t="s">
        <v>94</v>
      </c>
      <c r="L49" s="40" t="s">
        <v>68</v>
      </c>
    </row>
    <row r="50" spans="1:12" x14ac:dyDescent="0.25">
      <c r="A50" s="6"/>
      <c r="B50" s="25"/>
      <c r="C50" s="26"/>
      <c r="D50" s="29" t="s">
        <v>33</v>
      </c>
      <c r="E50" s="39" t="s">
        <v>79</v>
      </c>
      <c r="F50" s="40" t="s">
        <v>46</v>
      </c>
      <c r="G50" s="41">
        <v>2.2999999999999998</v>
      </c>
      <c r="H50" s="41">
        <v>0.2</v>
      </c>
      <c r="I50" s="38">
        <v>15.1</v>
      </c>
      <c r="J50" s="38">
        <v>71</v>
      </c>
      <c r="K50" s="40"/>
      <c r="L50" s="40" t="s">
        <v>70</v>
      </c>
    </row>
    <row r="51" spans="1:12" x14ac:dyDescent="0.25">
      <c r="A51" s="6"/>
      <c r="B51" s="25"/>
      <c r="C51" s="26"/>
      <c r="D51" s="27"/>
      <c r="E51" s="99" t="s">
        <v>60</v>
      </c>
      <c r="F51" s="99" t="s">
        <v>66</v>
      </c>
      <c r="G51" s="99">
        <v>1.3</v>
      </c>
      <c r="H51" s="99">
        <v>0.2</v>
      </c>
      <c r="I51" s="99">
        <v>8.5</v>
      </c>
      <c r="J51" s="99">
        <v>40.799999999999997</v>
      </c>
      <c r="K51" s="99"/>
      <c r="L51" s="99" t="s">
        <v>70</v>
      </c>
    </row>
    <row r="52" spans="1:12" x14ac:dyDescent="0.25">
      <c r="A52" s="6"/>
      <c r="B52" s="25"/>
      <c r="C52" s="26"/>
      <c r="D52" s="27"/>
      <c r="E52" s="99" t="s">
        <v>45</v>
      </c>
      <c r="F52" s="99" t="s">
        <v>47</v>
      </c>
      <c r="G52" s="99">
        <v>1</v>
      </c>
      <c r="H52" s="99">
        <v>0.2</v>
      </c>
      <c r="I52" s="99">
        <v>19.8</v>
      </c>
      <c r="J52" s="99">
        <v>86</v>
      </c>
      <c r="K52" s="99" t="s">
        <v>53</v>
      </c>
      <c r="L52" s="99" t="s">
        <v>68</v>
      </c>
    </row>
    <row r="53" spans="1:12" ht="15.75" thickBot="1" x14ac:dyDescent="0.3">
      <c r="A53" s="48"/>
      <c r="B53" s="49"/>
      <c r="C53" s="50"/>
      <c r="D53" s="61" t="s">
        <v>26</v>
      </c>
      <c r="E53" s="72"/>
      <c r="F53" s="62">
        <v>790</v>
      </c>
      <c r="G53" s="62">
        <f t="shared" ref="G53:J53" si="12">SUM(G46:G52)</f>
        <v>31.500000000000004</v>
      </c>
      <c r="H53" s="62">
        <f t="shared" si="12"/>
        <v>29.4</v>
      </c>
      <c r="I53" s="62">
        <f t="shared" si="12"/>
        <v>93.3</v>
      </c>
      <c r="J53" s="62">
        <f t="shared" si="12"/>
        <v>766.4</v>
      </c>
      <c r="K53" s="63"/>
      <c r="L53" s="63">
        <f t="shared" ref="L53" si="13">SUM(L46:L52)</f>
        <v>0</v>
      </c>
    </row>
    <row r="54" spans="1:12" x14ac:dyDescent="0.25">
      <c r="A54" s="6">
        <f>A46</f>
        <v>1</v>
      </c>
      <c r="B54" s="44">
        <f>B46</f>
        <v>3</v>
      </c>
      <c r="C54" s="26" t="s">
        <v>27</v>
      </c>
      <c r="D54" s="31" t="s">
        <v>28</v>
      </c>
      <c r="E54" s="39" t="s">
        <v>54</v>
      </c>
      <c r="F54" s="40">
        <v>100</v>
      </c>
      <c r="G54" s="41">
        <v>1.1000000000000001</v>
      </c>
      <c r="H54" s="41">
        <v>0.2</v>
      </c>
      <c r="I54" s="41">
        <v>3.8</v>
      </c>
      <c r="J54" s="41">
        <v>24</v>
      </c>
      <c r="K54" s="40">
        <v>148</v>
      </c>
      <c r="L54" s="40">
        <v>2018</v>
      </c>
    </row>
    <row r="55" spans="1:12" x14ac:dyDescent="0.25">
      <c r="A55" s="6"/>
      <c r="B55" s="25"/>
      <c r="C55" s="26"/>
      <c r="D55" s="29" t="s">
        <v>29</v>
      </c>
      <c r="E55" s="39" t="s">
        <v>99</v>
      </c>
      <c r="F55" s="40">
        <v>250</v>
      </c>
      <c r="G55" s="41">
        <v>4.5</v>
      </c>
      <c r="H55" s="41">
        <v>5.8</v>
      </c>
      <c r="I55" s="41">
        <v>8.8000000000000007</v>
      </c>
      <c r="J55" s="41">
        <v>106.9</v>
      </c>
      <c r="K55" s="40" t="s">
        <v>107</v>
      </c>
      <c r="L55" s="40" t="s">
        <v>70</v>
      </c>
    </row>
    <row r="56" spans="1:12" x14ac:dyDescent="0.25">
      <c r="A56" s="6"/>
      <c r="B56" s="25"/>
      <c r="C56" s="26"/>
      <c r="D56" s="29" t="s">
        <v>30</v>
      </c>
      <c r="E56" s="39" t="s">
        <v>100</v>
      </c>
      <c r="F56" s="40">
        <v>100</v>
      </c>
      <c r="G56" s="41">
        <v>14.5</v>
      </c>
      <c r="H56" s="41">
        <v>18</v>
      </c>
      <c r="I56" s="41">
        <v>3.4</v>
      </c>
      <c r="J56" s="41">
        <v>234.1</v>
      </c>
      <c r="K56" s="40" t="s">
        <v>108</v>
      </c>
      <c r="L56" s="40" t="s">
        <v>70</v>
      </c>
    </row>
    <row r="57" spans="1:12" x14ac:dyDescent="0.25">
      <c r="A57" s="6"/>
      <c r="B57" s="25"/>
      <c r="C57" s="26"/>
      <c r="D57" s="29" t="s">
        <v>31</v>
      </c>
      <c r="E57" s="39" t="s">
        <v>101</v>
      </c>
      <c r="F57" s="40">
        <v>180</v>
      </c>
      <c r="G57" s="41">
        <v>3.1</v>
      </c>
      <c r="H57" s="41">
        <v>12.2</v>
      </c>
      <c r="I57" s="41">
        <v>23.6</v>
      </c>
      <c r="J57" s="41">
        <v>217.5</v>
      </c>
      <c r="K57" s="40" t="s">
        <v>109</v>
      </c>
      <c r="L57" s="40" t="s">
        <v>70</v>
      </c>
    </row>
    <row r="58" spans="1:12" x14ac:dyDescent="0.25">
      <c r="A58" s="6"/>
      <c r="B58" s="25"/>
      <c r="C58" s="26"/>
      <c r="D58" s="29" t="s">
        <v>32</v>
      </c>
      <c r="E58" s="39" t="s">
        <v>83</v>
      </c>
      <c r="F58" s="40">
        <v>200</v>
      </c>
      <c r="G58" s="41">
        <v>0.2</v>
      </c>
      <c r="H58" s="41">
        <v>0</v>
      </c>
      <c r="I58" s="41">
        <v>10.1</v>
      </c>
      <c r="J58" s="41">
        <v>41.1</v>
      </c>
      <c r="K58" s="40" t="s">
        <v>94</v>
      </c>
      <c r="L58" s="40" t="s">
        <v>68</v>
      </c>
    </row>
    <row r="59" spans="1:12" x14ac:dyDescent="0.25">
      <c r="A59" s="6"/>
      <c r="B59" s="25"/>
      <c r="C59" s="26"/>
      <c r="D59" s="29" t="s">
        <v>33</v>
      </c>
      <c r="E59" s="39" t="s">
        <v>79</v>
      </c>
      <c r="F59" s="40">
        <v>50</v>
      </c>
      <c r="G59" s="41">
        <v>3.8</v>
      </c>
      <c r="H59" s="41">
        <v>0.3</v>
      </c>
      <c r="I59" s="41">
        <v>25.1</v>
      </c>
      <c r="J59" s="41">
        <v>118.4</v>
      </c>
      <c r="K59" s="40"/>
      <c r="L59" s="40" t="s">
        <v>90</v>
      </c>
    </row>
    <row r="60" spans="1:12" x14ac:dyDescent="0.25">
      <c r="A60" s="6"/>
      <c r="B60" s="25"/>
      <c r="C60" s="26"/>
      <c r="D60" s="29" t="s">
        <v>34</v>
      </c>
      <c r="E60" s="39" t="s">
        <v>60</v>
      </c>
      <c r="F60" s="40">
        <v>20</v>
      </c>
      <c r="G60" s="41">
        <v>1.3</v>
      </c>
      <c r="H60" s="41">
        <v>0.2</v>
      </c>
      <c r="I60" s="41">
        <v>8.5</v>
      </c>
      <c r="J60" s="41">
        <v>40.799999999999997</v>
      </c>
      <c r="K60" s="40"/>
      <c r="L60" s="40" t="s">
        <v>90</v>
      </c>
    </row>
    <row r="61" spans="1:12" x14ac:dyDescent="0.25">
      <c r="A61" s="6"/>
      <c r="B61" s="25"/>
      <c r="C61" s="26"/>
      <c r="D61" s="27"/>
      <c r="E61" s="54"/>
      <c r="F61" s="55"/>
      <c r="G61" s="55"/>
      <c r="H61" s="55"/>
      <c r="I61" s="55"/>
      <c r="J61" s="55"/>
      <c r="K61" s="56"/>
      <c r="L61" s="55"/>
    </row>
    <row r="62" spans="1:12" x14ac:dyDescent="0.25">
      <c r="A62" s="6"/>
      <c r="B62" s="25"/>
      <c r="C62" s="26"/>
      <c r="D62" s="27"/>
      <c r="E62" s="54"/>
      <c r="F62" s="55"/>
      <c r="G62" s="55"/>
      <c r="H62" s="55"/>
      <c r="I62" s="55"/>
      <c r="J62" s="55"/>
      <c r="K62" s="56"/>
      <c r="L62" s="55"/>
    </row>
    <row r="63" spans="1:12" x14ac:dyDescent="0.25">
      <c r="A63" s="73"/>
      <c r="B63" s="74"/>
      <c r="C63" s="70"/>
      <c r="D63" s="60" t="s">
        <v>26</v>
      </c>
      <c r="E63" s="71"/>
      <c r="F63" s="64">
        <v>900</v>
      </c>
      <c r="G63" s="64">
        <f t="shared" ref="G63:J63" si="14">SUM(G54:G62)</f>
        <v>28.500000000000004</v>
      </c>
      <c r="H63" s="64">
        <f t="shared" si="14"/>
        <v>36.700000000000003</v>
      </c>
      <c r="I63" s="64">
        <f t="shared" si="14"/>
        <v>83.300000000000011</v>
      </c>
      <c r="J63" s="64">
        <f t="shared" si="14"/>
        <v>782.8</v>
      </c>
      <c r="K63" s="65"/>
      <c r="L63" s="64">
        <f t="shared" ref="L63" si="15">SUM(L54:L62)</f>
        <v>2018</v>
      </c>
    </row>
    <row r="64" spans="1:12" ht="15.75" thickBot="1" x14ac:dyDescent="0.3">
      <c r="A64" s="75">
        <f>A46</f>
        <v>1</v>
      </c>
      <c r="B64" s="76">
        <f>B46</f>
        <v>3</v>
      </c>
      <c r="C64" s="113" t="s">
        <v>35</v>
      </c>
      <c r="D64" s="114"/>
      <c r="E64" s="68"/>
      <c r="F64" s="66">
        <f>F53+F63</f>
        <v>1690</v>
      </c>
      <c r="G64" s="66">
        <f t="shared" ref="G64:J64" si="16">G53+G63</f>
        <v>60.000000000000007</v>
      </c>
      <c r="H64" s="66">
        <f t="shared" si="16"/>
        <v>66.099999999999994</v>
      </c>
      <c r="I64" s="66">
        <f t="shared" si="16"/>
        <v>176.60000000000002</v>
      </c>
      <c r="J64" s="66">
        <f t="shared" si="16"/>
        <v>1549.1999999999998</v>
      </c>
      <c r="K64" s="66"/>
      <c r="L64" s="66">
        <f t="shared" ref="L64" si="17">L53+L63</f>
        <v>2018</v>
      </c>
    </row>
    <row r="65" spans="1:12" x14ac:dyDescent="0.25">
      <c r="A65" s="5">
        <v>1</v>
      </c>
      <c r="B65" s="22">
        <v>4</v>
      </c>
      <c r="C65" s="23" t="s">
        <v>21</v>
      </c>
      <c r="D65" s="24" t="s">
        <v>28</v>
      </c>
      <c r="E65" s="52" t="s">
        <v>40</v>
      </c>
      <c r="F65" s="45">
        <v>30</v>
      </c>
      <c r="G65" s="46">
        <v>7</v>
      </c>
      <c r="H65" s="46">
        <v>8.9</v>
      </c>
      <c r="I65" s="46">
        <v>0</v>
      </c>
      <c r="J65" s="46">
        <v>109.2</v>
      </c>
      <c r="K65" s="98" t="s">
        <v>187</v>
      </c>
      <c r="L65" s="98" t="s">
        <v>90</v>
      </c>
    </row>
    <row r="66" spans="1:12" x14ac:dyDescent="0.25">
      <c r="A66" s="6"/>
      <c r="B66" s="25"/>
      <c r="C66" s="26"/>
      <c r="D66" s="27" t="s">
        <v>22</v>
      </c>
      <c r="E66" s="39" t="s">
        <v>110</v>
      </c>
      <c r="F66" s="40">
        <v>250</v>
      </c>
      <c r="G66" s="41">
        <v>6.8</v>
      </c>
      <c r="H66" s="41">
        <v>10</v>
      </c>
      <c r="I66" s="41">
        <v>40.1</v>
      </c>
      <c r="J66" s="41">
        <v>278.7</v>
      </c>
      <c r="K66" s="98" t="s">
        <v>119</v>
      </c>
      <c r="L66" s="98" t="s">
        <v>68</v>
      </c>
    </row>
    <row r="67" spans="1:12" x14ac:dyDescent="0.25">
      <c r="A67" s="6"/>
      <c r="B67" s="25"/>
      <c r="C67" s="26"/>
      <c r="D67" s="29" t="s">
        <v>23</v>
      </c>
      <c r="E67" s="39" t="s">
        <v>111</v>
      </c>
      <c r="F67" s="40">
        <v>200</v>
      </c>
      <c r="G67" s="41">
        <v>1.6</v>
      </c>
      <c r="H67" s="41">
        <v>1.6</v>
      </c>
      <c r="I67" s="41">
        <v>12.4</v>
      </c>
      <c r="J67" s="41">
        <v>70.2</v>
      </c>
      <c r="K67" s="98" t="s">
        <v>120</v>
      </c>
      <c r="L67" s="98" t="s">
        <v>68</v>
      </c>
    </row>
    <row r="68" spans="1:12" x14ac:dyDescent="0.25">
      <c r="A68" s="6"/>
      <c r="B68" s="25"/>
      <c r="C68" s="26"/>
      <c r="D68" s="29" t="s">
        <v>24</v>
      </c>
      <c r="E68" s="39" t="s">
        <v>43</v>
      </c>
      <c r="F68" s="40">
        <v>30</v>
      </c>
      <c r="G68" s="41">
        <v>2.2999999999999998</v>
      </c>
      <c r="H68" s="41">
        <v>0.2</v>
      </c>
      <c r="I68" s="41">
        <v>15.1</v>
      </c>
      <c r="J68" s="41">
        <v>71</v>
      </c>
      <c r="K68" s="98"/>
      <c r="L68" s="98" t="s">
        <v>70</v>
      </c>
    </row>
    <row r="69" spans="1:12" x14ac:dyDescent="0.25">
      <c r="A69" s="6"/>
      <c r="B69" s="25"/>
      <c r="C69" s="26"/>
      <c r="D69" s="29" t="s">
        <v>25</v>
      </c>
      <c r="E69" s="39" t="s">
        <v>45</v>
      </c>
      <c r="F69" s="40">
        <v>400</v>
      </c>
      <c r="G69" s="41">
        <v>1.3</v>
      </c>
      <c r="H69" s="41">
        <v>0.2</v>
      </c>
      <c r="I69" s="41">
        <v>8.5</v>
      </c>
      <c r="J69" s="41">
        <v>40.799999999999997</v>
      </c>
      <c r="K69" s="98"/>
      <c r="L69" s="98" t="s">
        <v>70</v>
      </c>
    </row>
    <row r="70" spans="1:12" x14ac:dyDescent="0.25">
      <c r="A70" s="6"/>
      <c r="B70" s="25"/>
      <c r="C70" s="26"/>
      <c r="D70" s="27"/>
      <c r="E70" s="39" t="s">
        <v>44</v>
      </c>
      <c r="F70" s="40">
        <v>150</v>
      </c>
      <c r="G70" s="41">
        <v>2</v>
      </c>
      <c r="H70" s="41">
        <v>0.4</v>
      </c>
      <c r="I70" s="41">
        <v>39.6</v>
      </c>
      <c r="J70" s="41">
        <v>172</v>
      </c>
      <c r="K70" s="98" t="s">
        <v>53</v>
      </c>
      <c r="L70" s="98" t="s">
        <v>68</v>
      </c>
    </row>
    <row r="71" spans="1:12" x14ac:dyDescent="0.25">
      <c r="A71" s="6"/>
      <c r="B71" s="25"/>
      <c r="C71" s="26"/>
      <c r="D71" s="27"/>
      <c r="E71" s="28"/>
      <c r="F71" s="42"/>
      <c r="G71" s="42">
        <v>0.6</v>
      </c>
      <c r="H71" s="42">
        <v>0.6</v>
      </c>
      <c r="I71" s="43">
        <v>14.3</v>
      </c>
      <c r="J71" s="43">
        <v>68.400000000000006</v>
      </c>
      <c r="K71" s="98" t="s">
        <v>52</v>
      </c>
      <c r="L71" s="98" t="s">
        <v>68</v>
      </c>
    </row>
    <row r="72" spans="1:12" ht="15.75" thickBot="1" x14ac:dyDescent="0.3">
      <c r="A72" s="48"/>
      <c r="B72" s="49"/>
      <c r="C72" s="50"/>
      <c r="D72" s="61" t="s">
        <v>26</v>
      </c>
      <c r="E72" s="72"/>
      <c r="F72" s="62">
        <v>1080</v>
      </c>
      <c r="G72" s="62">
        <f t="shared" ref="G72:J72" si="18">SUM(G65:G71)</f>
        <v>21.6</v>
      </c>
      <c r="H72" s="62">
        <f t="shared" si="18"/>
        <v>21.9</v>
      </c>
      <c r="I72" s="62">
        <f t="shared" si="18"/>
        <v>130</v>
      </c>
      <c r="J72" s="62">
        <f t="shared" si="18"/>
        <v>810.29999999999984</v>
      </c>
      <c r="K72" s="63"/>
      <c r="L72" s="63">
        <f t="shared" ref="L72" si="19">SUM(L65:L71)</f>
        <v>0</v>
      </c>
    </row>
    <row r="73" spans="1:12" x14ac:dyDescent="0.25">
      <c r="A73" s="6">
        <f>A65</f>
        <v>1</v>
      </c>
      <c r="B73" s="44">
        <f>B65</f>
        <v>4</v>
      </c>
      <c r="C73" s="26" t="s">
        <v>27</v>
      </c>
      <c r="D73" s="31" t="s">
        <v>28</v>
      </c>
      <c r="E73" s="39" t="s">
        <v>112</v>
      </c>
      <c r="F73" s="40">
        <v>100</v>
      </c>
      <c r="G73" s="41">
        <v>0.8</v>
      </c>
      <c r="H73" s="41">
        <v>0.1</v>
      </c>
      <c r="I73" s="41">
        <v>2.5</v>
      </c>
      <c r="J73" s="41">
        <v>13.9</v>
      </c>
      <c r="K73" s="40" t="s">
        <v>67</v>
      </c>
      <c r="L73" s="40" t="s">
        <v>68</v>
      </c>
    </row>
    <row r="74" spans="1:12" x14ac:dyDescent="0.25">
      <c r="A74" s="6"/>
      <c r="B74" s="25"/>
      <c r="C74" s="26"/>
      <c r="D74" s="29" t="s">
        <v>29</v>
      </c>
      <c r="E74" s="39" t="s">
        <v>99</v>
      </c>
      <c r="F74" s="40"/>
      <c r="G74" s="41">
        <v>4.5</v>
      </c>
      <c r="H74" s="41">
        <v>5.8</v>
      </c>
      <c r="I74" s="41">
        <v>8.8000000000000007</v>
      </c>
      <c r="J74" s="41">
        <v>106.9</v>
      </c>
      <c r="K74" s="40" t="s">
        <v>107</v>
      </c>
      <c r="L74" s="40" t="s">
        <v>70</v>
      </c>
    </row>
    <row r="75" spans="1:12" x14ac:dyDescent="0.25">
      <c r="A75" s="6"/>
      <c r="B75" s="25"/>
      <c r="C75" s="26"/>
      <c r="D75" s="29" t="s">
        <v>30</v>
      </c>
      <c r="E75" s="39" t="s">
        <v>114</v>
      </c>
      <c r="F75" s="40">
        <v>100</v>
      </c>
      <c r="G75" s="41">
        <v>13.3</v>
      </c>
      <c r="H75" s="41">
        <v>9.4</v>
      </c>
      <c r="I75" s="41">
        <v>5.2</v>
      </c>
      <c r="J75" s="41">
        <v>174.8</v>
      </c>
      <c r="K75" s="40" t="s">
        <v>122</v>
      </c>
      <c r="L75" s="40" t="s">
        <v>70</v>
      </c>
    </row>
    <row r="76" spans="1:12" x14ac:dyDescent="0.25">
      <c r="A76" s="6"/>
      <c r="B76" s="25"/>
      <c r="C76" s="26"/>
      <c r="D76" s="29" t="s">
        <v>31</v>
      </c>
      <c r="E76" s="39" t="s">
        <v>115</v>
      </c>
      <c r="F76" s="40">
        <v>180</v>
      </c>
      <c r="G76" s="41">
        <v>6.5</v>
      </c>
      <c r="H76" s="41">
        <v>5.6</v>
      </c>
      <c r="I76" s="41">
        <v>41.8</v>
      </c>
      <c r="J76" s="41">
        <v>243.9</v>
      </c>
      <c r="K76" s="40" t="s">
        <v>123</v>
      </c>
      <c r="L76" s="40" t="s">
        <v>70</v>
      </c>
    </row>
    <row r="77" spans="1:12" x14ac:dyDescent="0.25">
      <c r="A77" s="6"/>
      <c r="B77" s="25"/>
      <c r="C77" s="26"/>
      <c r="D77" s="29" t="s">
        <v>32</v>
      </c>
      <c r="E77" s="39" t="s">
        <v>116</v>
      </c>
      <c r="F77" s="40">
        <v>200</v>
      </c>
      <c r="G77" s="41">
        <v>0</v>
      </c>
      <c r="H77" s="41">
        <v>0</v>
      </c>
      <c r="I77" s="41">
        <v>9.6999999999999993</v>
      </c>
      <c r="J77" s="41">
        <v>38.700000000000003</v>
      </c>
      <c r="K77" s="40" t="s">
        <v>124</v>
      </c>
      <c r="L77" s="40" t="s">
        <v>68</v>
      </c>
    </row>
    <row r="78" spans="1:12" x14ac:dyDescent="0.25">
      <c r="A78" s="6"/>
      <c r="B78" s="25"/>
      <c r="C78" s="26"/>
      <c r="D78" s="29" t="s">
        <v>33</v>
      </c>
      <c r="E78" s="39" t="s">
        <v>79</v>
      </c>
      <c r="F78" s="40">
        <v>60</v>
      </c>
      <c r="G78" s="41">
        <v>4.5999999999999996</v>
      </c>
      <c r="H78" s="41">
        <v>0.4</v>
      </c>
      <c r="I78" s="41">
        <v>30.1</v>
      </c>
      <c r="J78" s="41">
        <v>142.1</v>
      </c>
      <c r="K78" s="40"/>
      <c r="L78" s="40" t="s">
        <v>70</v>
      </c>
    </row>
    <row r="79" spans="1:12" x14ac:dyDescent="0.25">
      <c r="A79" s="6"/>
      <c r="B79" s="25"/>
      <c r="C79" s="26"/>
      <c r="D79" s="29" t="s">
        <v>34</v>
      </c>
      <c r="E79" s="39" t="s">
        <v>60</v>
      </c>
      <c r="F79" s="40">
        <v>20</v>
      </c>
      <c r="G79" s="41">
        <v>1.3</v>
      </c>
      <c r="H79" s="41">
        <v>0.2</v>
      </c>
      <c r="I79" s="41">
        <v>8.5</v>
      </c>
      <c r="J79" s="41">
        <v>40.799999999999997</v>
      </c>
      <c r="K79" s="40"/>
      <c r="L79" s="40" t="s">
        <v>70</v>
      </c>
    </row>
    <row r="80" spans="1:12" x14ac:dyDescent="0.25">
      <c r="A80" s="6"/>
      <c r="B80" s="25"/>
      <c r="C80" s="26"/>
      <c r="D80" s="27"/>
      <c r="E80" s="54"/>
      <c r="F80" s="55"/>
      <c r="G80" s="55"/>
      <c r="H80" s="55"/>
      <c r="I80" s="55"/>
      <c r="J80" s="55"/>
      <c r="K80" s="56"/>
      <c r="L80" s="55"/>
    </row>
    <row r="81" spans="1:12" x14ac:dyDescent="0.25">
      <c r="A81" s="6"/>
      <c r="B81" s="25"/>
      <c r="C81" s="26"/>
      <c r="D81" s="27"/>
      <c r="E81" s="54"/>
      <c r="F81" s="55"/>
      <c r="G81" s="55"/>
      <c r="H81" s="55"/>
      <c r="I81" s="55"/>
      <c r="J81" s="55"/>
      <c r="K81" s="56"/>
      <c r="L81" s="55"/>
    </row>
    <row r="82" spans="1:12" x14ac:dyDescent="0.25">
      <c r="A82" s="8"/>
      <c r="B82" s="30"/>
      <c r="C82" s="70"/>
      <c r="D82" s="60" t="s">
        <v>26</v>
      </c>
      <c r="E82" s="71"/>
      <c r="F82" s="64">
        <v>910</v>
      </c>
      <c r="G82" s="64">
        <f t="shared" ref="G82:J82" si="20">SUM(G73:G81)</f>
        <v>31.000000000000004</v>
      </c>
      <c r="H82" s="64">
        <f t="shared" si="20"/>
        <v>21.499999999999996</v>
      </c>
      <c r="I82" s="64">
        <f t="shared" si="20"/>
        <v>106.6</v>
      </c>
      <c r="J82" s="64">
        <f t="shared" si="20"/>
        <v>761.1</v>
      </c>
      <c r="K82" s="65"/>
      <c r="L82" s="64">
        <f t="shared" ref="L82" si="21">SUM(L73:L81)</f>
        <v>0</v>
      </c>
    </row>
    <row r="83" spans="1:12" ht="15.75" thickBot="1" x14ac:dyDescent="0.3">
      <c r="A83" s="10">
        <f>A65</f>
        <v>1</v>
      </c>
      <c r="B83" s="32">
        <f>B65</f>
        <v>4</v>
      </c>
      <c r="C83" s="113" t="s">
        <v>35</v>
      </c>
      <c r="D83" s="114"/>
      <c r="E83" s="68"/>
      <c r="F83" s="66">
        <f>F72+F82</f>
        <v>1990</v>
      </c>
      <c r="G83" s="66">
        <f t="shared" ref="G83:J83" si="22">G72+G82</f>
        <v>52.600000000000009</v>
      </c>
      <c r="H83" s="66">
        <f t="shared" si="22"/>
        <v>43.399999999999991</v>
      </c>
      <c r="I83" s="66">
        <f t="shared" si="22"/>
        <v>236.6</v>
      </c>
      <c r="J83" s="66">
        <f t="shared" si="22"/>
        <v>1571.3999999999999</v>
      </c>
      <c r="K83" s="66"/>
      <c r="L83" s="66">
        <f t="shared" ref="L83" si="23">L72+L82</f>
        <v>0</v>
      </c>
    </row>
    <row r="84" spans="1:12" x14ac:dyDescent="0.25">
      <c r="A84" s="5">
        <v>1</v>
      </c>
      <c r="B84" s="22">
        <v>5</v>
      </c>
      <c r="C84" s="23" t="s">
        <v>21</v>
      </c>
      <c r="D84" s="24" t="s">
        <v>28</v>
      </c>
      <c r="E84" s="99" t="s">
        <v>76</v>
      </c>
      <c r="F84" s="99" t="s">
        <v>190</v>
      </c>
      <c r="G84" s="99">
        <v>0.1</v>
      </c>
      <c r="H84" s="99">
        <v>12.4</v>
      </c>
      <c r="I84" s="99">
        <v>0.1</v>
      </c>
      <c r="J84" s="99">
        <v>112.2</v>
      </c>
      <c r="K84" s="98" t="s">
        <v>187</v>
      </c>
      <c r="L84" s="98" t="s">
        <v>160</v>
      </c>
    </row>
    <row r="85" spans="1:12" ht="30" x14ac:dyDescent="0.25">
      <c r="A85" s="6"/>
      <c r="B85" s="25"/>
      <c r="C85" s="26"/>
      <c r="D85" s="29" t="s">
        <v>29</v>
      </c>
      <c r="E85" s="39" t="s">
        <v>125</v>
      </c>
      <c r="F85" s="40" t="s">
        <v>132</v>
      </c>
      <c r="G85" s="40">
        <v>15.7</v>
      </c>
      <c r="H85" s="40">
        <v>7</v>
      </c>
      <c r="I85" s="40">
        <v>9.9</v>
      </c>
      <c r="J85" s="40">
        <v>165.6</v>
      </c>
      <c r="K85" s="98" t="s">
        <v>133</v>
      </c>
      <c r="L85" s="98" t="s">
        <v>70</v>
      </c>
    </row>
    <row r="86" spans="1:12" x14ac:dyDescent="0.25">
      <c r="A86" s="6"/>
      <c r="B86" s="25"/>
      <c r="C86" s="26"/>
      <c r="D86" s="29" t="s">
        <v>31</v>
      </c>
      <c r="E86" s="39" t="s">
        <v>188</v>
      </c>
      <c r="F86" s="40" t="s">
        <v>186</v>
      </c>
      <c r="G86" s="40">
        <v>4.2</v>
      </c>
      <c r="H86" s="40">
        <v>5.3</v>
      </c>
      <c r="I86" s="40">
        <v>17.8</v>
      </c>
      <c r="J86" s="40">
        <v>138.1</v>
      </c>
      <c r="K86" s="98" t="s">
        <v>191</v>
      </c>
      <c r="L86" s="98" t="s">
        <v>70</v>
      </c>
    </row>
    <row r="87" spans="1:12" x14ac:dyDescent="0.25">
      <c r="A87" s="6"/>
      <c r="B87" s="25"/>
      <c r="C87" s="26"/>
      <c r="D87" s="29" t="s">
        <v>32</v>
      </c>
      <c r="E87" s="39" t="s">
        <v>83</v>
      </c>
      <c r="F87" s="40" t="s">
        <v>47</v>
      </c>
      <c r="G87" s="40">
        <v>0</v>
      </c>
      <c r="H87" s="40">
        <v>0</v>
      </c>
      <c r="I87" s="40">
        <v>9.6999999999999993</v>
      </c>
      <c r="J87" s="40">
        <v>38.700000000000003</v>
      </c>
      <c r="K87" s="98" t="s">
        <v>94</v>
      </c>
      <c r="L87" s="98" t="s">
        <v>68</v>
      </c>
    </row>
    <row r="88" spans="1:12" x14ac:dyDescent="0.25">
      <c r="A88" s="6"/>
      <c r="B88" s="25"/>
      <c r="C88" s="26"/>
      <c r="D88" s="29" t="s">
        <v>33</v>
      </c>
      <c r="E88" s="39" t="s">
        <v>59</v>
      </c>
      <c r="F88" s="40" t="s">
        <v>46</v>
      </c>
      <c r="G88" s="40">
        <v>2.2999999999999998</v>
      </c>
      <c r="H88" s="40">
        <v>0.2</v>
      </c>
      <c r="I88" s="40">
        <v>15.1</v>
      </c>
      <c r="J88" s="40">
        <v>71</v>
      </c>
      <c r="K88" s="98"/>
      <c r="L88" s="98" t="s">
        <v>70</v>
      </c>
    </row>
    <row r="89" spans="1:12" x14ac:dyDescent="0.25">
      <c r="A89" s="6"/>
      <c r="B89" s="25"/>
      <c r="C89" s="26"/>
      <c r="D89" s="29" t="s">
        <v>25</v>
      </c>
      <c r="E89" s="39" t="s">
        <v>60</v>
      </c>
      <c r="F89" s="40" t="s">
        <v>66</v>
      </c>
      <c r="G89" s="40">
        <v>1.3</v>
      </c>
      <c r="H89" s="40">
        <v>0.2</v>
      </c>
      <c r="I89" s="40">
        <v>8.5</v>
      </c>
      <c r="J89" s="40">
        <v>40.799999999999997</v>
      </c>
      <c r="K89" s="98"/>
      <c r="L89" s="98" t="s">
        <v>70</v>
      </c>
    </row>
    <row r="90" spans="1:12" x14ac:dyDescent="0.25">
      <c r="A90" s="6"/>
      <c r="B90" s="25"/>
      <c r="C90" s="26"/>
      <c r="D90" s="27"/>
      <c r="E90" s="28" t="s">
        <v>189</v>
      </c>
      <c r="F90" s="42" t="s">
        <v>64</v>
      </c>
      <c r="G90" s="42">
        <v>0.6</v>
      </c>
      <c r="H90" s="42">
        <v>0.6</v>
      </c>
      <c r="I90" s="43">
        <v>14.7</v>
      </c>
      <c r="J90" s="43">
        <v>70.5</v>
      </c>
      <c r="K90" s="98" t="s">
        <v>52</v>
      </c>
      <c r="L90" s="98" t="s">
        <v>68</v>
      </c>
    </row>
    <row r="91" spans="1:12" ht="15.75" thickBot="1" x14ac:dyDescent="0.3">
      <c r="A91" s="48"/>
      <c r="B91" s="49"/>
      <c r="C91" s="50"/>
      <c r="D91" s="61" t="s">
        <v>26</v>
      </c>
      <c r="E91" s="72"/>
      <c r="F91" s="62">
        <v>925</v>
      </c>
      <c r="G91" s="62">
        <f>SUM(G84:G90)</f>
        <v>24.200000000000003</v>
      </c>
      <c r="H91" s="62">
        <f>SUM(H84:H90)</f>
        <v>25.7</v>
      </c>
      <c r="I91" s="62">
        <f>SUM(I84:I90)</f>
        <v>75.8</v>
      </c>
      <c r="J91" s="62">
        <f>SUM(J84:J90)</f>
        <v>636.89999999999986</v>
      </c>
      <c r="K91" s="98" t="s">
        <v>53</v>
      </c>
      <c r="L91" s="98" t="s">
        <v>68</v>
      </c>
    </row>
    <row r="92" spans="1:12" x14ac:dyDescent="0.25">
      <c r="A92" s="6">
        <f>A84</f>
        <v>1</v>
      </c>
      <c r="B92" s="44">
        <f>B84</f>
        <v>5</v>
      </c>
      <c r="C92" s="26" t="s">
        <v>27</v>
      </c>
      <c r="D92" s="31" t="s">
        <v>28</v>
      </c>
      <c r="E92" s="39"/>
      <c r="F92" s="40"/>
      <c r="G92" s="41"/>
      <c r="H92" s="41"/>
      <c r="I92" s="41"/>
      <c r="J92" s="41"/>
      <c r="K92" s="40"/>
      <c r="L92" s="40"/>
    </row>
    <row r="93" spans="1:12" x14ac:dyDescent="0.25">
      <c r="A93" s="6"/>
      <c r="B93" s="25"/>
      <c r="C93" s="26"/>
      <c r="D93" s="29" t="s">
        <v>29</v>
      </c>
      <c r="E93" s="39" t="s">
        <v>129</v>
      </c>
      <c r="F93" s="40">
        <v>250</v>
      </c>
      <c r="G93" s="41">
        <v>4.9000000000000004</v>
      </c>
      <c r="H93" s="41">
        <v>6</v>
      </c>
      <c r="I93" s="41">
        <v>16.600000000000001</v>
      </c>
      <c r="J93" s="41">
        <v>141.1</v>
      </c>
      <c r="K93" s="40" t="s">
        <v>63</v>
      </c>
      <c r="L93" s="40" t="s">
        <v>70</v>
      </c>
    </row>
    <row r="94" spans="1:12" x14ac:dyDescent="0.25">
      <c r="A94" s="6"/>
      <c r="B94" s="25"/>
      <c r="C94" s="26"/>
      <c r="D94" s="29" t="s">
        <v>30</v>
      </c>
      <c r="E94" s="39" t="s">
        <v>130</v>
      </c>
      <c r="F94" s="40">
        <v>100</v>
      </c>
      <c r="G94" s="41">
        <v>16.399999999999999</v>
      </c>
      <c r="H94" s="41">
        <v>13.1</v>
      </c>
      <c r="I94" s="41">
        <v>15.5</v>
      </c>
      <c r="J94" s="41">
        <v>248.7</v>
      </c>
      <c r="K94" s="40" t="s">
        <v>71</v>
      </c>
      <c r="L94" s="40" t="s">
        <v>70</v>
      </c>
    </row>
    <row r="95" spans="1:12" x14ac:dyDescent="0.25">
      <c r="A95" s="6"/>
      <c r="B95" s="25"/>
      <c r="C95" s="26"/>
      <c r="D95" s="29" t="s">
        <v>31</v>
      </c>
      <c r="E95" s="39" t="s">
        <v>131</v>
      </c>
      <c r="F95" s="40">
        <v>180</v>
      </c>
      <c r="G95" s="41">
        <v>3.5</v>
      </c>
      <c r="H95" s="41">
        <v>5.5</v>
      </c>
      <c r="I95" s="41">
        <v>28.5</v>
      </c>
      <c r="J95" s="41">
        <v>178</v>
      </c>
      <c r="K95" s="40" t="s">
        <v>192</v>
      </c>
      <c r="L95" s="40" t="s">
        <v>70</v>
      </c>
    </row>
    <row r="96" spans="1:12" x14ac:dyDescent="0.25">
      <c r="A96" s="6"/>
      <c r="B96" s="25"/>
      <c r="C96" s="26"/>
      <c r="D96" s="29" t="s">
        <v>32</v>
      </c>
      <c r="E96" s="39" t="s">
        <v>83</v>
      </c>
      <c r="F96" s="40">
        <v>200</v>
      </c>
      <c r="G96" s="41">
        <v>0</v>
      </c>
      <c r="H96" s="41">
        <v>0</v>
      </c>
      <c r="I96" s="41">
        <v>0</v>
      </c>
      <c r="J96" s="41">
        <v>73.7</v>
      </c>
      <c r="K96" s="40" t="s">
        <v>73</v>
      </c>
      <c r="L96" s="40" t="s">
        <v>68</v>
      </c>
    </row>
    <row r="97" spans="1:12" x14ac:dyDescent="0.25">
      <c r="A97" s="6"/>
      <c r="B97" s="25"/>
      <c r="C97" s="26"/>
      <c r="D97" s="29" t="s">
        <v>33</v>
      </c>
      <c r="E97" s="39" t="s">
        <v>79</v>
      </c>
      <c r="F97" s="40">
        <v>60</v>
      </c>
      <c r="G97" s="41">
        <v>4.5999999999999996</v>
      </c>
      <c r="H97" s="41">
        <v>0.4</v>
      </c>
      <c r="I97" s="41">
        <v>30.1</v>
      </c>
      <c r="J97" s="41">
        <v>142.1</v>
      </c>
      <c r="K97" s="40"/>
      <c r="L97" s="40" t="s">
        <v>70</v>
      </c>
    </row>
    <row r="98" spans="1:12" x14ac:dyDescent="0.25">
      <c r="A98" s="6"/>
      <c r="B98" s="25"/>
      <c r="C98" s="26"/>
      <c r="D98" s="29" t="s">
        <v>34</v>
      </c>
      <c r="E98" s="39" t="s">
        <v>60</v>
      </c>
      <c r="F98" s="40">
        <v>20</v>
      </c>
      <c r="G98" s="41">
        <v>1.3</v>
      </c>
      <c r="H98" s="41">
        <v>0.2</v>
      </c>
      <c r="I98" s="41">
        <v>8.5</v>
      </c>
      <c r="J98" s="41">
        <v>40.799999999999997</v>
      </c>
      <c r="K98" s="40"/>
      <c r="L98" s="40" t="s">
        <v>70</v>
      </c>
    </row>
    <row r="99" spans="1:12" x14ac:dyDescent="0.25">
      <c r="A99" s="6"/>
      <c r="B99" s="25"/>
      <c r="C99" s="26"/>
      <c r="D99" s="27"/>
      <c r="E99" s="54"/>
      <c r="F99" s="55"/>
      <c r="G99" s="55"/>
      <c r="H99" s="55"/>
      <c r="I99" s="55"/>
      <c r="J99" s="55"/>
      <c r="K99" s="56"/>
      <c r="L99" s="55"/>
    </row>
    <row r="100" spans="1:12" x14ac:dyDescent="0.25">
      <c r="A100" s="6"/>
      <c r="B100" s="25"/>
      <c r="C100" s="26"/>
      <c r="D100" s="27"/>
      <c r="E100" s="54"/>
      <c r="F100" s="55"/>
      <c r="G100" s="55"/>
      <c r="H100" s="55"/>
      <c r="I100" s="55"/>
      <c r="J100" s="55"/>
      <c r="K100" s="56"/>
      <c r="L100" s="55"/>
    </row>
    <row r="101" spans="1:12" x14ac:dyDescent="0.25">
      <c r="A101" s="8"/>
      <c r="B101" s="30"/>
      <c r="C101" s="70"/>
      <c r="D101" s="60" t="s">
        <v>26</v>
      </c>
      <c r="E101" s="71"/>
      <c r="F101" s="64">
        <v>810</v>
      </c>
      <c r="G101" s="64">
        <f t="shared" ref="G101:J101" si="24">SUM(G92:G100)</f>
        <v>30.7</v>
      </c>
      <c r="H101" s="64">
        <f t="shared" si="24"/>
        <v>25.2</v>
      </c>
      <c r="I101" s="64">
        <f t="shared" si="24"/>
        <v>99.2</v>
      </c>
      <c r="J101" s="64">
        <f t="shared" si="24"/>
        <v>824.4</v>
      </c>
      <c r="K101" s="65"/>
      <c r="L101" s="64">
        <f t="shared" ref="L101" si="25">SUM(L92:L100)</f>
        <v>0</v>
      </c>
    </row>
    <row r="102" spans="1:12" ht="15.75" thickBot="1" x14ac:dyDescent="0.3">
      <c r="A102" s="10">
        <f>A84</f>
        <v>1</v>
      </c>
      <c r="B102" s="32">
        <f>B84</f>
        <v>5</v>
      </c>
      <c r="C102" s="113" t="s">
        <v>35</v>
      </c>
      <c r="D102" s="114"/>
      <c r="E102" s="68"/>
      <c r="F102" s="66">
        <f>F91+F101</f>
        <v>1735</v>
      </c>
      <c r="G102" s="66">
        <f t="shared" ref="G102:J102" si="26">G91+G101</f>
        <v>54.900000000000006</v>
      </c>
      <c r="H102" s="66">
        <f t="shared" si="26"/>
        <v>50.9</v>
      </c>
      <c r="I102" s="66">
        <f t="shared" si="26"/>
        <v>175</v>
      </c>
      <c r="J102" s="66">
        <f t="shared" si="26"/>
        <v>1461.2999999999997</v>
      </c>
      <c r="K102" s="66"/>
      <c r="L102" s="66">
        <f t="shared" ref="L102" si="27">L91+L101</f>
        <v>2018</v>
      </c>
    </row>
    <row r="103" spans="1:12" x14ac:dyDescent="0.25">
      <c r="A103" s="5">
        <v>1</v>
      </c>
      <c r="B103" s="22">
        <v>6</v>
      </c>
      <c r="C103" s="23" t="s">
        <v>21</v>
      </c>
      <c r="D103" s="24" t="s">
        <v>28</v>
      </c>
      <c r="E103" s="52" t="s">
        <v>76</v>
      </c>
      <c r="F103" s="45">
        <v>15</v>
      </c>
      <c r="G103" s="46">
        <v>0.1</v>
      </c>
      <c r="H103" s="46">
        <v>12.4</v>
      </c>
      <c r="I103" s="46">
        <v>0.1</v>
      </c>
      <c r="J103" s="46">
        <v>112.2</v>
      </c>
      <c r="K103" s="98" t="s">
        <v>142</v>
      </c>
      <c r="L103" s="98" t="s">
        <v>90</v>
      </c>
    </row>
    <row r="104" spans="1:12" x14ac:dyDescent="0.25">
      <c r="A104" s="6"/>
      <c r="B104" s="25"/>
      <c r="C104" s="26"/>
      <c r="D104" s="27" t="s">
        <v>22</v>
      </c>
      <c r="E104" s="39" t="s">
        <v>138</v>
      </c>
      <c r="F104" s="40">
        <v>250</v>
      </c>
      <c r="G104" s="41">
        <v>7.3</v>
      </c>
      <c r="H104" s="41">
        <v>9.5</v>
      </c>
      <c r="I104" s="41">
        <v>36.6</v>
      </c>
      <c r="J104" s="41">
        <v>262.2</v>
      </c>
      <c r="K104" s="98" t="s">
        <v>143</v>
      </c>
      <c r="L104" s="98" t="s">
        <v>68</v>
      </c>
    </row>
    <row r="105" spans="1:12" x14ac:dyDescent="0.25">
      <c r="A105" s="6"/>
      <c r="B105" s="25"/>
      <c r="C105" s="26"/>
      <c r="D105" s="29" t="s">
        <v>23</v>
      </c>
      <c r="E105" s="39" t="s">
        <v>42</v>
      </c>
      <c r="F105" s="40">
        <v>200</v>
      </c>
      <c r="G105" s="41">
        <v>1.6</v>
      </c>
      <c r="H105" s="41">
        <v>1.6</v>
      </c>
      <c r="I105" s="41">
        <v>13.2</v>
      </c>
      <c r="J105" s="41">
        <v>73.8</v>
      </c>
      <c r="K105" s="98" t="s">
        <v>51</v>
      </c>
      <c r="L105" s="98" t="s">
        <v>68</v>
      </c>
    </row>
    <row r="106" spans="1:12" x14ac:dyDescent="0.25">
      <c r="A106" s="6"/>
      <c r="B106" s="25"/>
      <c r="C106" s="26"/>
      <c r="D106" s="29" t="s">
        <v>24</v>
      </c>
      <c r="E106" s="39" t="s">
        <v>59</v>
      </c>
      <c r="F106" s="40">
        <v>30</v>
      </c>
      <c r="G106" s="41">
        <v>2.2999999999999998</v>
      </c>
      <c r="H106" s="41">
        <v>0.2</v>
      </c>
      <c r="I106" s="41">
        <v>15.1</v>
      </c>
      <c r="J106" s="41">
        <v>71</v>
      </c>
      <c r="K106" s="98"/>
      <c r="L106" s="98" t="s">
        <v>70</v>
      </c>
    </row>
    <row r="107" spans="1:12" x14ac:dyDescent="0.25">
      <c r="A107" s="6"/>
      <c r="B107" s="25"/>
      <c r="C107" s="26"/>
      <c r="D107" s="29" t="s">
        <v>34</v>
      </c>
      <c r="E107" s="39" t="s">
        <v>60</v>
      </c>
      <c r="F107" s="40">
        <v>20</v>
      </c>
      <c r="G107" s="41">
        <v>1.3</v>
      </c>
      <c r="H107" s="41">
        <v>0.2</v>
      </c>
      <c r="I107" s="41">
        <v>8.5</v>
      </c>
      <c r="J107" s="41">
        <v>40.799999999999997</v>
      </c>
      <c r="K107" s="98"/>
      <c r="L107" s="98" t="s">
        <v>70</v>
      </c>
    </row>
    <row r="108" spans="1:12" x14ac:dyDescent="0.25">
      <c r="A108" s="6"/>
      <c r="B108" s="25"/>
      <c r="C108" s="26"/>
      <c r="D108" s="29" t="s">
        <v>25</v>
      </c>
      <c r="E108" s="39" t="s">
        <v>44</v>
      </c>
      <c r="F108" s="40">
        <v>150</v>
      </c>
      <c r="G108" s="41">
        <v>0.6</v>
      </c>
      <c r="H108" s="41">
        <v>0.6</v>
      </c>
      <c r="I108" s="41">
        <v>14.7</v>
      </c>
      <c r="J108" s="41">
        <v>70.5</v>
      </c>
      <c r="K108" s="98" t="s">
        <v>52</v>
      </c>
      <c r="L108" s="98" t="s">
        <v>68</v>
      </c>
    </row>
    <row r="109" spans="1:12" x14ac:dyDescent="0.25">
      <c r="A109" s="6"/>
      <c r="B109" s="25"/>
      <c r="C109" s="26"/>
      <c r="D109" s="27"/>
      <c r="E109" s="28"/>
      <c r="F109" s="42"/>
      <c r="G109" s="42"/>
      <c r="H109" s="42"/>
      <c r="I109" s="43"/>
      <c r="J109" s="43"/>
      <c r="K109" s="100"/>
      <c r="L109" s="100"/>
    </row>
    <row r="110" spans="1:12" ht="15.75" thickBot="1" x14ac:dyDescent="0.3">
      <c r="A110" s="48"/>
      <c r="B110" s="49"/>
      <c r="C110" s="50"/>
      <c r="D110" s="61" t="s">
        <v>26</v>
      </c>
      <c r="E110" s="72"/>
      <c r="F110" s="62">
        <v>665</v>
      </c>
      <c r="G110" s="62">
        <f t="shared" ref="G110:J110" si="28">SUM(G103:G109)</f>
        <v>13.200000000000001</v>
      </c>
      <c r="H110" s="62">
        <f t="shared" si="28"/>
        <v>24.5</v>
      </c>
      <c r="I110" s="62">
        <f t="shared" si="28"/>
        <v>88.2</v>
      </c>
      <c r="J110" s="62">
        <f t="shared" si="28"/>
        <v>630.5</v>
      </c>
      <c r="K110" s="63"/>
      <c r="L110" s="63">
        <f t="shared" ref="L110" si="29">SUM(L103:L109)</f>
        <v>0</v>
      </c>
    </row>
    <row r="111" spans="1:12" x14ac:dyDescent="0.25">
      <c r="A111" s="6">
        <v>2</v>
      </c>
      <c r="B111" s="44">
        <f>B103</f>
        <v>6</v>
      </c>
      <c r="C111" s="26" t="s">
        <v>27</v>
      </c>
      <c r="D111" s="31" t="s">
        <v>28</v>
      </c>
      <c r="E111" s="39" t="s">
        <v>40</v>
      </c>
      <c r="F111" s="40" t="s">
        <v>190</v>
      </c>
      <c r="G111" s="41">
        <v>3.5</v>
      </c>
      <c r="H111" s="41">
        <v>4.4000000000000004</v>
      </c>
      <c r="I111" s="41">
        <v>0</v>
      </c>
      <c r="J111" s="41">
        <v>54.6</v>
      </c>
      <c r="K111" s="40" t="s">
        <v>49</v>
      </c>
      <c r="L111" s="40" t="s">
        <v>70</v>
      </c>
    </row>
    <row r="112" spans="1:12" x14ac:dyDescent="0.25">
      <c r="A112" s="6"/>
      <c r="B112" s="25"/>
      <c r="C112" s="26"/>
      <c r="D112" s="29" t="s">
        <v>29</v>
      </c>
      <c r="E112" s="39" t="s">
        <v>193</v>
      </c>
      <c r="F112" s="40" t="s">
        <v>62</v>
      </c>
      <c r="G112" s="41">
        <v>4.5</v>
      </c>
      <c r="H112" s="41">
        <v>5.8</v>
      </c>
      <c r="I112" s="41">
        <v>8.8000000000000007</v>
      </c>
      <c r="J112" s="41">
        <v>106.9</v>
      </c>
      <c r="K112" s="40" t="s">
        <v>107</v>
      </c>
      <c r="L112" s="40" t="s">
        <v>70</v>
      </c>
    </row>
    <row r="113" spans="1:12" x14ac:dyDescent="0.25">
      <c r="A113" s="6"/>
      <c r="B113" s="25"/>
      <c r="C113" s="26"/>
      <c r="D113" s="29" t="s">
        <v>30</v>
      </c>
      <c r="E113" s="39" t="s">
        <v>81</v>
      </c>
      <c r="F113" s="40" t="s">
        <v>63</v>
      </c>
      <c r="G113" s="41">
        <v>15.5</v>
      </c>
      <c r="H113" s="41">
        <v>16.8</v>
      </c>
      <c r="I113" s="41">
        <v>3.1</v>
      </c>
      <c r="J113" s="41">
        <v>225.5</v>
      </c>
      <c r="K113" s="40" t="s">
        <v>92</v>
      </c>
      <c r="L113" s="40" t="s">
        <v>70</v>
      </c>
    </row>
    <row r="114" spans="1:12" x14ac:dyDescent="0.25">
      <c r="A114" s="6"/>
      <c r="B114" s="25"/>
      <c r="C114" s="26"/>
      <c r="D114" s="29" t="s">
        <v>31</v>
      </c>
      <c r="E114" s="39" t="s">
        <v>97</v>
      </c>
      <c r="F114" s="40" t="s">
        <v>186</v>
      </c>
      <c r="G114" s="41">
        <v>5.3</v>
      </c>
      <c r="H114" s="41">
        <v>6.2</v>
      </c>
      <c r="I114" s="41">
        <v>24</v>
      </c>
      <c r="J114" s="41">
        <v>172.6</v>
      </c>
      <c r="K114" s="40" t="s">
        <v>72</v>
      </c>
      <c r="L114" s="40" t="s">
        <v>70</v>
      </c>
    </row>
    <row r="115" spans="1:12" x14ac:dyDescent="0.25">
      <c r="A115" s="6"/>
      <c r="B115" s="25"/>
      <c r="C115" s="26"/>
      <c r="D115" s="29" t="s">
        <v>32</v>
      </c>
      <c r="E115" s="39" t="s">
        <v>153</v>
      </c>
      <c r="F115" s="40" t="s">
        <v>47</v>
      </c>
      <c r="G115" s="41">
        <v>0.3</v>
      </c>
      <c r="H115" s="41">
        <v>0</v>
      </c>
      <c r="I115" s="41">
        <v>10.3</v>
      </c>
      <c r="J115" s="41">
        <v>43.4</v>
      </c>
      <c r="K115" s="40" t="s">
        <v>89</v>
      </c>
      <c r="L115" s="40" t="s">
        <v>68</v>
      </c>
    </row>
    <row r="116" spans="1:12" x14ac:dyDescent="0.25">
      <c r="A116" s="6"/>
      <c r="B116" s="25"/>
      <c r="C116" s="26"/>
      <c r="D116" s="29" t="s">
        <v>33</v>
      </c>
      <c r="E116" s="39" t="s">
        <v>59</v>
      </c>
      <c r="F116" s="40" t="s">
        <v>194</v>
      </c>
      <c r="G116" s="41">
        <v>4.5999999999999996</v>
      </c>
      <c r="H116" s="41">
        <v>0.4</v>
      </c>
      <c r="I116" s="41">
        <v>30.1</v>
      </c>
      <c r="J116" s="41">
        <v>142.1</v>
      </c>
      <c r="K116" s="40"/>
      <c r="L116" s="40" t="s">
        <v>70</v>
      </c>
    </row>
    <row r="117" spans="1:12" x14ac:dyDescent="0.25">
      <c r="A117" s="6"/>
      <c r="B117" s="25"/>
      <c r="C117" s="26"/>
      <c r="D117" s="29" t="s">
        <v>34</v>
      </c>
      <c r="E117" s="39" t="s">
        <v>60</v>
      </c>
      <c r="F117" s="40" t="s">
        <v>66</v>
      </c>
      <c r="G117" s="41">
        <v>1.3</v>
      </c>
      <c r="H117" s="41">
        <v>0.2</v>
      </c>
      <c r="I117" s="41">
        <v>8.5</v>
      </c>
      <c r="J117" s="41">
        <v>40.799999999999997</v>
      </c>
      <c r="K117" s="40"/>
      <c r="L117" s="40" t="s">
        <v>70</v>
      </c>
    </row>
    <row r="118" spans="1:12" x14ac:dyDescent="0.25">
      <c r="A118" s="6"/>
      <c r="B118" s="25"/>
      <c r="C118" s="26"/>
      <c r="D118" s="27"/>
      <c r="E118" s="54"/>
      <c r="F118" s="55"/>
      <c r="G118" s="55"/>
      <c r="H118" s="55"/>
      <c r="I118" s="55"/>
      <c r="J118" s="55"/>
      <c r="K118" s="56"/>
      <c r="L118" s="55"/>
    </row>
    <row r="119" spans="1:12" x14ac:dyDescent="0.25">
      <c r="A119" s="6"/>
      <c r="B119" s="25"/>
      <c r="C119" s="26"/>
      <c r="D119" s="27"/>
      <c r="E119" s="54"/>
      <c r="F119" s="55"/>
      <c r="G119" s="55"/>
      <c r="H119" s="55"/>
      <c r="I119" s="55"/>
      <c r="J119" s="55"/>
      <c r="K119" s="56"/>
      <c r="L119" s="55"/>
    </row>
    <row r="120" spans="1:12" x14ac:dyDescent="0.25">
      <c r="A120" s="8"/>
      <c r="B120" s="30"/>
      <c r="C120" s="77"/>
      <c r="D120" s="60" t="s">
        <v>26</v>
      </c>
      <c r="E120" s="78"/>
      <c r="F120" s="79">
        <v>825</v>
      </c>
      <c r="G120" s="79">
        <f t="shared" ref="G120:J120" si="30">SUM(G111:G119)</f>
        <v>35</v>
      </c>
      <c r="H120" s="79">
        <f t="shared" si="30"/>
        <v>33.800000000000004</v>
      </c>
      <c r="I120" s="79">
        <f t="shared" si="30"/>
        <v>84.800000000000011</v>
      </c>
      <c r="J120" s="79">
        <f t="shared" si="30"/>
        <v>785.9</v>
      </c>
      <c r="K120" s="80"/>
      <c r="L120" s="79">
        <f t="shared" ref="L120" si="31">SUM(L111:L119)</f>
        <v>0</v>
      </c>
    </row>
    <row r="121" spans="1:12" ht="15.75" thickBot="1" x14ac:dyDescent="0.3">
      <c r="A121" s="10">
        <v>2</v>
      </c>
      <c r="B121" s="32">
        <f>B103</f>
        <v>6</v>
      </c>
      <c r="C121" s="115" t="s">
        <v>35</v>
      </c>
      <c r="D121" s="116"/>
      <c r="E121" s="81"/>
      <c r="F121" s="82">
        <f>F110+F120</f>
        <v>1490</v>
      </c>
      <c r="G121" s="82">
        <f t="shared" ref="G121:J121" si="32">G110+G120</f>
        <v>48.2</v>
      </c>
      <c r="H121" s="82">
        <f t="shared" si="32"/>
        <v>58.300000000000004</v>
      </c>
      <c r="I121" s="82">
        <f t="shared" si="32"/>
        <v>173</v>
      </c>
      <c r="J121" s="82">
        <f t="shared" si="32"/>
        <v>1416.4</v>
      </c>
      <c r="K121" s="82"/>
      <c r="L121" s="82">
        <f t="shared" ref="L121" si="33">L110+L120</f>
        <v>0</v>
      </c>
    </row>
    <row r="122" spans="1:12" x14ac:dyDescent="0.25">
      <c r="A122" s="5">
        <v>2</v>
      </c>
      <c r="B122" s="22">
        <v>7</v>
      </c>
      <c r="C122" s="23" t="s">
        <v>21</v>
      </c>
      <c r="D122" s="24" t="s">
        <v>28</v>
      </c>
      <c r="E122" s="52"/>
      <c r="F122" s="45"/>
      <c r="G122" s="46"/>
      <c r="H122" s="46"/>
      <c r="I122" s="46"/>
      <c r="J122" s="46"/>
      <c r="K122" s="45"/>
      <c r="L122" s="37"/>
    </row>
    <row r="123" spans="1:12" ht="30" x14ac:dyDescent="0.25">
      <c r="A123" s="6"/>
      <c r="B123" s="25"/>
      <c r="C123" s="26"/>
      <c r="D123" s="27" t="s">
        <v>22</v>
      </c>
      <c r="E123" s="39" t="s">
        <v>144</v>
      </c>
      <c r="F123" s="40" t="s">
        <v>185</v>
      </c>
      <c r="G123" s="41">
        <v>37.200000000000003</v>
      </c>
      <c r="H123" s="41">
        <v>27.6</v>
      </c>
      <c r="I123" s="41">
        <v>42.3</v>
      </c>
      <c r="J123" s="41">
        <v>574.1</v>
      </c>
      <c r="K123" s="40" t="s">
        <v>88</v>
      </c>
      <c r="L123" s="37" t="s">
        <v>70</v>
      </c>
    </row>
    <row r="124" spans="1:12" x14ac:dyDescent="0.25">
      <c r="A124" s="6"/>
      <c r="B124" s="25"/>
      <c r="C124" s="26"/>
      <c r="D124" s="29" t="s">
        <v>23</v>
      </c>
      <c r="E124" s="39" t="s">
        <v>78</v>
      </c>
      <c r="F124" s="40" t="s">
        <v>47</v>
      </c>
      <c r="G124" s="41">
        <v>0.3</v>
      </c>
      <c r="H124" s="41">
        <v>0</v>
      </c>
      <c r="I124" s="41">
        <v>10.3</v>
      </c>
      <c r="J124" s="41">
        <v>43.5</v>
      </c>
      <c r="K124" s="40" t="s">
        <v>89</v>
      </c>
      <c r="L124" s="37" t="s">
        <v>68</v>
      </c>
    </row>
    <row r="125" spans="1:12" x14ac:dyDescent="0.25">
      <c r="A125" s="6"/>
      <c r="B125" s="25"/>
      <c r="C125" s="26"/>
      <c r="D125" s="29" t="s">
        <v>24</v>
      </c>
      <c r="E125" s="39" t="s">
        <v>59</v>
      </c>
      <c r="F125" s="40" t="s">
        <v>46</v>
      </c>
      <c r="G125" s="41">
        <v>2.2999999999999998</v>
      </c>
      <c r="H125" s="41">
        <v>0.2</v>
      </c>
      <c r="I125" s="41">
        <v>15.1</v>
      </c>
      <c r="J125" s="41">
        <v>71</v>
      </c>
      <c r="K125" s="40"/>
      <c r="L125" s="37" t="s">
        <v>70</v>
      </c>
    </row>
    <row r="126" spans="1:12" x14ac:dyDescent="0.25">
      <c r="A126" s="6"/>
      <c r="B126" s="25"/>
      <c r="C126" s="26"/>
      <c r="D126" s="29" t="s">
        <v>25</v>
      </c>
      <c r="E126" s="39" t="s">
        <v>60</v>
      </c>
      <c r="F126" s="40" t="s">
        <v>66</v>
      </c>
      <c r="G126" s="41">
        <v>1.3</v>
      </c>
      <c r="H126" s="41">
        <v>0.2</v>
      </c>
      <c r="I126" s="41">
        <v>8.5</v>
      </c>
      <c r="J126" s="41">
        <v>40.799999999999997</v>
      </c>
      <c r="K126" s="40"/>
      <c r="L126" s="37" t="s">
        <v>70</v>
      </c>
    </row>
    <row r="127" spans="1:12" x14ac:dyDescent="0.25">
      <c r="A127" s="6"/>
      <c r="B127" s="25"/>
      <c r="C127" s="26"/>
      <c r="D127" s="27"/>
      <c r="E127" s="39"/>
      <c r="F127" s="40"/>
      <c r="G127" s="41"/>
      <c r="H127" s="41"/>
      <c r="I127" s="41"/>
      <c r="J127" s="41"/>
      <c r="K127" s="40"/>
      <c r="L127" s="37"/>
    </row>
    <row r="128" spans="1:12" x14ac:dyDescent="0.25">
      <c r="A128" s="6"/>
      <c r="B128" s="25"/>
      <c r="C128" s="26"/>
      <c r="D128" s="27"/>
      <c r="E128" s="28"/>
      <c r="F128" s="42"/>
      <c r="G128" s="42"/>
      <c r="H128" s="42"/>
      <c r="I128" s="43"/>
      <c r="J128" s="43"/>
      <c r="K128" s="43"/>
      <c r="L128" s="47"/>
    </row>
    <row r="129" spans="1:12" ht="15.75" thickBot="1" x14ac:dyDescent="0.3">
      <c r="A129" s="48"/>
      <c r="B129" s="49"/>
      <c r="C129" s="50"/>
      <c r="D129" s="61" t="s">
        <v>26</v>
      </c>
      <c r="E129" s="83"/>
      <c r="F129" s="84">
        <v>465</v>
      </c>
      <c r="G129" s="84">
        <f t="shared" ref="G129:J129" si="34">SUM(G122:G128)</f>
        <v>41.099999999999994</v>
      </c>
      <c r="H129" s="84">
        <f t="shared" si="34"/>
        <v>28</v>
      </c>
      <c r="I129" s="84">
        <f t="shared" si="34"/>
        <v>76.199999999999989</v>
      </c>
      <c r="J129" s="84">
        <f t="shared" si="34"/>
        <v>729.4</v>
      </c>
      <c r="K129" s="85"/>
      <c r="L129" s="85">
        <f t="shared" ref="L129" si="35">SUM(L122:L128)</f>
        <v>0</v>
      </c>
    </row>
    <row r="130" spans="1:12" x14ac:dyDescent="0.25">
      <c r="A130" s="6">
        <v>2</v>
      </c>
      <c r="B130" s="44">
        <f>B122</f>
        <v>7</v>
      </c>
      <c r="C130" s="26" t="s">
        <v>27</v>
      </c>
      <c r="D130" s="31" t="s">
        <v>28</v>
      </c>
      <c r="E130" s="39" t="s">
        <v>54</v>
      </c>
      <c r="F130" s="40" t="s">
        <v>63</v>
      </c>
      <c r="G130" s="41">
        <v>1.1000000000000001</v>
      </c>
      <c r="H130" s="41">
        <v>0.2</v>
      </c>
      <c r="I130" s="41">
        <v>3.8</v>
      </c>
      <c r="J130" s="41">
        <v>24</v>
      </c>
      <c r="K130" s="40" t="s">
        <v>67</v>
      </c>
      <c r="L130" s="40" t="s">
        <v>68</v>
      </c>
    </row>
    <row r="131" spans="1:12" x14ac:dyDescent="0.25">
      <c r="A131" s="6"/>
      <c r="B131" s="25"/>
      <c r="C131" s="26"/>
      <c r="D131" s="29" t="s">
        <v>29</v>
      </c>
      <c r="E131" s="39" t="s">
        <v>146</v>
      </c>
      <c r="F131" s="40" t="s">
        <v>62</v>
      </c>
      <c r="G131" s="41">
        <v>8.3000000000000007</v>
      </c>
      <c r="H131" s="41">
        <v>5.2</v>
      </c>
      <c r="I131" s="41">
        <v>18.7</v>
      </c>
      <c r="J131" s="41">
        <v>155.30000000000001</v>
      </c>
      <c r="K131" s="40" t="s">
        <v>150</v>
      </c>
      <c r="L131" s="40" t="s">
        <v>70</v>
      </c>
    </row>
    <row r="132" spans="1:12" x14ac:dyDescent="0.25">
      <c r="A132" s="6"/>
      <c r="B132" s="25"/>
      <c r="C132" s="26"/>
      <c r="D132" s="29" t="s">
        <v>30</v>
      </c>
      <c r="E132" s="39" t="s">
        <v>147</v>
      </c>
      <c r="F132" s="40" t="s">
        <v>63</v>
      </c>
      <c r="G132" s="41">
        <v>16.399999999999999</v>
      </c>
      <c r="H132" s="41">
        <v>13.1</v>
      </c>
      <c r="I132" s="41">
        <v>15.5</v>
      </c>
      <c r="J132" s="41">
        <v>248.7</v>
      </c>
      <c r="K132" s="40" t="s">
        <v>71</v>
      </c>
      <c r="L132" s="40" t="s">
        <v>70</v>
      </c>
    </row>
    <row r="133" spans="1:12" x14ac:dyDescent="0.25">
      <c r="A133" s="6"/>
      <c r="B133" s="25"/>
      <c r="C133" s="26"/>
      <c r="D133" s="29" t="s">
        <v>31</v>
      </c>
      <c r="E133" s="39" t="s">
        <v>195</v>
      </c>
      <c r="F133" s="40" t="s">
        <v>186</v>
      </c>
      <c r="G133" s="41">
        <v>3.7</v>
      </c>
      <c r="H133" s="41">
        <v>7.9</v>
      </c>
      <c r="I133" s="41">
        <v>25.3</v>
      </c>
      <c r="J133" s="41">
        <v>187.8</v>
      </c>
      <c r="K133" s="40" t="s">
        <v>134</v>
      </c>
      <c r="L133" s="40" t="s">
        <v>68</v>
      </c>
    </row>
    <row r="134" spans="1:12" x14ac:dyDescent="0.25">
      <c r="A134" s="6"/>
      <c r="B134" s="25"/>
      <c r="C134" s="26"/>
      <c r="D134" s="29" t="s">
        <v>32</v>
      </c>
      <c r="E134" s="39" t="s">
        <v>148</v>
      </c>
      <c r="F134" s="40" t="s">
        <v>47</v>
      </c>
      <c r="G134" s="41">
        <v>0.7</v>
      </c>
      <c r="H134" s="41">
        <v>0.3</v>
      </c>
      <c r="I134" s="41">
        <v>19.100000000000001</v>
      </c>
      <c r="J134" s="41">
        <v>93.8</v>
      </c>
      <c r="K134" s="40" t="s">
        <v>151</v>
      </c>
      <c r="L134" s="40" t="s">
        <v>68</v>
      </c>
    </row>
    <row r="135" spans="1:12" x14ac:dyDescent="0.25">
      <c r="A135" s="6"/>
      <c r="B135" s="25"/>
      <c r="C135" s="26"/>
      <c r="D135" s="29" t="s">
        <v>33</v>
      </c>
      <c r="E135" s="39" t="s">
        <v>59</v>
      </c>
      <c r="F135" s="40" t="s">
        <v>194</v>
      </c>
      <c r="G135" s="41">
        <v>4.5999999999999996</v>
      </c>
      <c r="H135" s="41">
        <v>0.4</v>
      </c>
      <c r="I135" s="41">
        <v>30.1</v>
      </c>
      <c r="J135" s="41">
        <v>142.1</v>
      </c>
      <c r="K135" s="40"/>
      <c r="L135" s="40" t="s">
        <v>70</v>
      </c>
    </row>
    <row r="136" spans="1:12" x14ac:dyDescent="0.25">
      <c r="A136" s="6"/>
      <c r="B136" s="25"/>
      <c r="C136" s="26"/>
      <c r="D136" s="29" t="s">
        <v>34</v>
      </c>
      <c r="E136" s="39" t="s">
        <v>60</v>
      </c>
      <c r="F136" s="40" t="s">
        <v>66</v>
      </c>
      <c r="G136" s="41">
        <v>1.3</v>
      </c>
      <c r="H136" s="41">
        <v>0.2</v>
      </c>
      <c r="I136" s="41">
        <v>8.5</v>
      </c>
      <c r="J136" s="41">
        <v>40.799999999999997</v>
      </c>
      <c r="K136" s="40"/>
      <c r="L136" s="40" t="s">
        <v>70</v>
      </c>
    </row>
    <row r="137" spans="1:12" x14ac:dyDescent="0.25">
      <c r="A137" s="6"/>
      <c r="B137" s="25"/>
      <c r="C137" s="26"/>
      <c r="D137" s="27"/>
      <c r="E137" s="54"/>
      <c r="F137" s="55"/>
      <c r="G137" s="55"/>
      <c r="H137" s="55"/>
      <c r="I137" s="55"/>
      <c r="J137" s="55"/>
      <c r="K137" s="56"/>
      <c r="L137" s="55"/>
    </row>
    <row r="138" spans="1:12" x14ac:dyDescent="0.25">
      <c r="A138" s="6"/>
      <c r="B138" s="25"/>
      <c r="C138" s="26"/>
      <c r="D138" s="27"/>
      <c r="E138" s="54"/>
      <c r="F138" s="55"/>
      <c r="G138" s="55"/>
      <c r="H138" s="55"/>
      <c r="I138" s="55"/>
      <c r="J138" s="55"/>
      <c r="K138" s="56"/>
      <c r="L138" s="55"/>
    </row>
    <row r="139" spans="1:12" x14ac:dyDescent="0.25">
      <c r="A139" s="8"/>
      <c r="B139" s="30"/>
      <c r="C139" s="77"/>
      <c r="D139" s="60" t="s">
        <v>26</v>
      </c>
      <c r="E139" s="78"/>
      <c r="F139" s="79">
        <v>910</v>
      </c>
      <c r="G139" s="79">
        <f t="shared" ref="G139:J139" si="36">SUM(G130:G138)</f>
        <v>36.099999999999994</v>
      </c>
      <c r="H139" s="79">
        <f t="shared" si="36"/>
        <v>27.299999999999997</v>
      </c>
      <c r="I139" s="79">
        <f t="shared" si="36"/>
        <v>121</v>
      </c>
      <c r="J139" s="79">
        <f t="shared" si="36"/>
        <v>892.49999999999989</v>
      </c>
      <c r="K139" s="80"/>
      <c r="L139" s="79">
        <f t="shared" ref="L139" si="37">SUM(L130:L138)</f>
        <v>0</v>
      </c>
    </row>
    <row r="140" spans="1:12" ht="15.75" thickBot="1" x14ac:dyDescent="0.3">
      <c r="A140" s="10">
        <v>2</v>
      </c>
      <c r="B140" s="32">
        <f>B122</f>
        <v>7</v>
      </c>
      <c r="C140" s="115" t="s">
        <v>35</v>
      </c>
      <c r="D140" s="116"/>
      <c r="E140" s="81"/>
      <c r="F140" s="82">
        <f>F129+F139</f>
        <v>1375</v>
      </c>
      <c r="G140" s="82">
        <f t="shared" ref="G140:J140" si="38">G129+G139</f>
        <v>77.199999999999989</v>
      </c>
      <c r="H140" s="82">
        <f t="shared" si="38"/>
        <v>55.3</v>
      </c>
      <c r="I140" s="82">
        <f t="shared" si="38"/>
        <v>197.2</v>
      </c>
      <c r="J140" s="82">
        <f t="shared" si="38"/>
        <v>1621.8999999999999</v>
      </c>
      <c r="K140" s="82"/>
      <c r="L140" s="82">
        <f t="shared" ref="L140" si="39">L129+L139</f>
        <v>0</v>
      </c>
    </row>
    <row r="141" spans="1:12" x14ac:dyDescent="0.25">
      <c r="A141" s="5">
        <v>2</v>
      </c>
      <c r="B141" s="22">
        <v>8</v>
      </c>
      <c r="C141" s="23" t="s">
        <v>21</v>
      </c>
      <c r="D141" s="24" t="s">
        <v>28</v>
      </c>
      <c r="E141" s="52" t="s">
        <v>95</v>
      </c>
      <c r="F141" s="45" t="s">
        <v>102</v>
      </c>
      <c r="G141" s="46">
        <v>4.9000000000000004</v>
      </c>
      <c r="H141" s="46">
        <v>4.5</v>
      </c>
      <c r="I141" s="46">
        <v>0.3</v>
      </c>
      <c r="J141" s="46">
        <v>60.9</v>
      </c>
      <c r="K141" s="45" t="s">
        <v>104</v>
      </c>
      <c r="L141" s="37" t="s">
        <v>90</v>
      </c>
    </row>
    <row r="142" spans="1:12" x14ac:dyDescent="0.25">
      <c r="A142" s="6"/>
      <c r="B142" s="25"/>
      <c r="C142" s="26"/>
      <c r="D142" s="29" t="s">
        <v>29</v>
      </c>
      <c r="E142" s="39" t="s">
        <v>96</v>
      </c>
      <c r="F142" s="40" t="s">
        <v>103</v>
      </c>
      <c r="G142" s="41">
        <v>16.5</v>
      </c>
      <c r="H142" s="41">
        <v>18</v>
      </c>
      <c r="I142" s="41">
        <v>15.9</v>
      </c>
      <c r="J142" s="41">
        <v>294.3</v>
      </c>
      <c r="K142" s="40" t="s">
        <v>105</v>
      </c>
      <c r="L142" s="37" t="s">
        <v>70</v>
      </c>
    </row>
    <row r="143" spans="1:12" x14ac:dyDescent="0.25">
      <c r="A143" s="6"/>
      <c r="B143" s="25"/>
      <c r="C143" s="26"/>
      <c r="D143" s="29" t="s">
        <v>31</v>
      </c>
      <c r="E143" s="39" t="s">
        <v>152</v>
      </c>
      <c r="F143" s="40" t="s">
        <v>186</v>
      </c>
      <c r="G143" s="41">
        <v>3.8</v>
      </c>
      <c r="H143" s="41">
        <v>5.3</v>
      </c>
      <c r="I143" s="41">
        <v>24.4</v>
      </c>
      <c r="J143" s="41">
        <v>160.1</v>
      </c>
      <c r="K143" s="40" t="s">
        <v>72</v>
      </c>
      <c r="L143" s="37" t="s">
        <v>70</v>
      </c>
    </row>
    <row r="144" spans="1:12" x14ac:dyDescent="0.25">
      <c r="A144" s="6"/>
      <c r="B144" s="25"/>
      <c r="C144" s="26"/>
      <c r="D144" s="29" t="s">
        <v>32</v>
      </c>
      <c r="E144" s="39" t="s">
        <v>196</v>
      </c>
      <c r="F144" s="40" t="s">
        <v>47</v>
      </c>
      <c r="G144" s="41">
        <v>1.6</v>
      </c>
      <c r="H144" s="41">
        <v>1.6</v>
      </c>
      <c r="I144" s="41">
        <v>12.4</v>
      </c>
      <c r="J144" s="41">
        <v>70.2</v>
      </c>
      <c r="K144" s="40" t="s">
        <v>120</v>
      </c>
      <c r="L144" s="37" t="s">
        <v>68</v>
      </c>
    </row>
    <row r="145" spans="1:12" x14ac:dyDescent="0.25">
      <c r="A145" s="6"/>
      <c r="B145" s="25"/>
      <c r="C145" s="26"/>
      <c r="D145" s="29" t="s">
        <v>33</v>
      </c>
      <c r="E145" s="39" t="s">
        <v>59</v>
      </c>
      <c r="F145" s="40" t="s">
        <v>46</v>
      </c>
      <c r="G145" s="41">
        <v>2.2999999999999998</v>
      </c>
      <c r="H145" s="41">
        <v>0.2</v>
      </c>
      <c r="I145" s="41">
        <v>15.1</v>
      </c>
      <c r="J145" s="41">
        <v>71</v>
      </c>
      <c r="K145" s="40"/>
      <c r="L145" s="37" t="s">
        <v>70</v>
      </c>
    </row>
    <row r="146" spans="1:12" x14ac:dyDescent="0.25">
      <c r="A146" s="6"/>
      <c r="B146" s="25"/>
      <c r="C146" s="26"/>
      <c r="D146" s="27"/>
      <c r="E146" s="39" t="s">
        <v>60</v>
      </c>
      <c r="F146" s="40" t="s">
        <v>66</v>
      </c>
      <c r="G146" s="41">
        <v>1.3</v>
      </c>
      <c r="H146" s="41">
        <v>0.2</v>
      </c>
      <c r="I146" s="41">
        <v>8.5</v>
      </c>
      <c r="J146" s="41">
        <v>40.799999999999997</v>
      </c>
      <c r="K146" s="40"/>
      <c r="L146" s="37" t="s">
        <v>70</v>
      </c>
    </row>
    <row r="147" spans="1:12" x14ac:dyDescent="0.25">
      <c r="A147" s="6"/>
      <c r="B147" s="25"/>
      <c r="C147" s="26"/>
      <c r="D147" s="27"/>
      <c r="E147" s="28"/>
      <c r="F147" s="42"/>
      <c r="G147" s="42"/>
      <c r="H147" s="42"/>
      <c r="I147" s="43"/>
      <c r="J147" s="43"/>
      <c r="K147" s="43"/>
      <c r="L147" s="47"/>
    </row>
    <row r="148" spans="1:12" ht="15.75" thickBot="1" x14ac:dyDescent="0.3">
      <c r="A148" s="48"/>
      <c r="B148" s="49"/>
      <c r="C148" s="50"/>
      <c r="D148" s="61" t="s">
        <v>26</v>
      </c>
      <c r="E148" s="83"/>
      <c r="F148" s="84">
        <v>590</v>
      </c>
      <c r="G148" s="84">
        <f t="shared" ref="G148:J148" si="40">SUM(G141:G147)</f>
        <v>30.400000000000002</v>
      </c>
      <c r="H148" s="84">
        <f t="shared" si="40"/>
        <v>29.8</v>
      </c>
      <c r="I148" s="84">
        <f t="shared" si="40"/>
        <v>76.599999999999994</v>
      </c>
      <c r="J148" s="84">
        <f t="shared" si="40"/>
        <v>697.3</v>
      </c>
      <c r="K148" s="85"/>
      <c r="L148" s="85">
        <f t="shared" ref="L148" si="41">SUM(L141:L147)</f>
        <v>0</v>
      </c>
    </row>
    <row r="149" spans="1:12" x14ac:dyDescent="0.25">
      <c r="A149" s="6">
        <v>2</v>
      </c>
      <c r="B149" s="44">
        <f>B141</f>
        <v>8</v>
      </c>
      <c r="C149" s="26" t="s">
        <v>27</v>
      </c>
      <c r="D149" s="31" t="s">
        <v>28</v>
      </c>
      <c r="E149" s="39" t="s">
        <v>112</v>
      </c>
      <c r="F149" s="40" t="s">
        <v>63</v>
      </c>
      <c r="G149" s="41">
        <v>0.8</v>
      </c>
      <c r="H149" s="41">
        <v>0.1</v>
      </c>
      <c r="I149" s="41">
        <v>2.5</v>
      </c>
      <c r="J149" s="41">
        <v>13.9</v>
      </c>
      <c r="K149" s="40" t="s">
        <v>67</v>
      </c>
      <c r="L149" s="40" t="s">
        <v>68</v>
      </c>
    </row>
    <row r="150" spans="1:12" x14ac:dyDescent="0.25">
      <c r="A150" s="6"/>
      <c r="B150" s="25"/>
      <c r="C150" s="26"/>
      <c r="D150" s="29" t="s">
        <v>29</v>
      </c>
      <c r="E150" s="39" t="s">
        <v>154</v>
      </c>
      <c r="F150" s="40" t="s">
        <v>62</v>
      </c>
      <c r="G150" s="41">
        <v>5.0999999999999996</v>
      </c>
      <c r="H150" s="41">
        <v>3.4</v>
      </c>
      <c r="I150" s="41">
        <v>19.3</v>
      </c>
      <c r="J150" s="41">
        <v>128.6</v>
      </c>
      <c r="K150" s="40" t="s">
        <v>69</v>
      </c>
      <c r="L150" s="40" t="s">
        <v>70</v>
      </c>
    </row>
    <row r="151" spans="1:12" x14ac:dyDescent="0.25">
      <c r="A151" s="6"/>
      <c r="B151" s="25"/>
      <c r="C151" s="26"/>
      <c r="D151" s="29" t="s">
        <v>30</v>
      </c>
      <c r="E151" s="39" t="s">
        <v>155</v>
      </c>
      <c r="F151" s="40" t="s">
        <v>63</v>
      </c>
      <c r="G151" s="41">
        <v>23.4</v>
      </c>
      <c r="H151" s="41">
        <v>25</v>
      </c>
      <c r="I151" s="41">
        <v>0</v>
      </c>
      <c r="J151" s="41">
        <v>312.3</v>
      </c>
      <c r="K151" s="40" t="s">
        <v>158</v>
      </c>
      <c r="L151" s="40" t="s">
        <v>70</v>
      </c>
    </row>
    <row r="152" spans="1:12" x14ac:dyDescent="0.25">
      <c r="A152" s="6"/>
      <c r="B152" s="25"/>
      <c r="C152" s="26"/>
      <c r="D152" s="29" t="s">
        <v>31</v>
      </c>
      <c r="E152" s="39" t="s">
        <v>156</v>
      </c>
      <c r="F152" s="40" t="s">
        <v>186</v>
      </c>
      <c r="G152" s="41">
        <v>4.4000000000000004</v>
      </c>
      <c r="H152" s="41">
        <v>7.1</v>
      </c>
      <c r="I152" s="41">
        <v>46.6</v>
      </c>
      <c r="J152" s="41">
        <v>268.10000000000002</v>
      </c>
      <c r="K152" s="40" t="s">
        <v>159</v>
      </c>
      <c r="L152" s="40" t="s">
        <v>160</v>
      </c>
    </row>
    <row r="153" spans="1:12" x14ac:dyDescent="0.25">
      <c r="A153" s="6"/>
      <c r="B153" s="25"/>
      <c r="C153" s="26"/>
      <c r="D153" s="29" t="s">
        <v>32</v>
      </c>
      <c r="E153" s="39" t="s">
        <v>83</v>
      </c>
      <c r="F153" s="40" t="s">
        <v>47</v>
      </c>
      <c r="G153" s="41">
        <v>0</v>
      </c>
      <c r="H153" s="41">
        <v>0</v>
      </c>
      <c r="I153" s="41">
        <v>9.6999999999999993</v>
      </c>
      <c r="J153" s="41">
        <v>38.700000000000003</v>
      </c>
      <c r="K153" s="40" t="s">
        <v>94</v>
      </c>
      <c r="L153" s="40" t="s">
        <v>68</v>
      </c>
    </row>
    <row r="154" spans="1:12" x14ac:dyDescent="0.25">
      <c r="A154" s="6"/>
      <c r="B154" s="25"/>
      <c r="C154" s="26"/>
      <c r="D154" s="29" t="s">
        <v>33</v>
      </c>
      <c r="E154" s="39" t="s">
        <v>59</v>
      </c>
      <c r="F154" s="40" t="s">
        <v>194</v>
      </c>
      <c r="G154" s="41">
        <v>4.5999999999999996</v>
      </c>
      <c r="H154" s="41">
        <v>0.4</v>
      </c>
      <c r="I154" s="41">
        <v>30.1</v>
      </c>
      <c r="J154" s="41">
        <v>142.1</v>
      </c>
      <c r="K154" s="40"/>
      <c r="L154" s="40" t="s">
        <v>70</v>
      </c>
    </row>
    <row r="155" spans="1:12" x14ac:dyDescent="0.25">
      <c r="A155" s="6"/>
      <c r="B155" s="25"/>
      <c r="C155" s="26"/>
      <c r="D155" s="29" t="s">
        <v>34</v>
      </c>
      <c r="E155" s="39" t="s">
        <v>60</v>
      </c>
      <c r="F155" s="40" t="s">
        <v>66</v>
      </c>
      <c r="G155" s="41">
        <v>1.3</v>
      </c>
      <c r="H155" s="41">
        <v>0.2</v>
      </c>
      <c r="I155" s="41">
        <v>8.5</v>
      </c>
      <c r="J155" s="41">
        <v>40.799999999999997</v>
      </c>
      <c r="K155" s="40"/>
      <c r="L155" s="40" t="s">
        <v>70</v>
      </c>
    </row>
    <row r="156" spans="1:12" x14ac:dyDescent="0.25">
      <c r="A156" s="6"/>
      <c r="B156" s="25"/>
      <c r="C156" s="26"/>
      <c r="D156" s="27"/>
      <c r="E156" s="54"/>
      <c r="F156" s="55"/>
      <c r="G156" s="55"/>
      <c r="H156" s="55"/>
      <c r="I156" s="55"/>
      <c r="J156" s="55"/>
      <c r="K156" s="56"/>
      <c r="L156" s="55"/>
    </row>
    <row r="157" spans="1:12" x14ac:dyDescent="0.25">
      <c r="A157" s="6"/>
      <c r="B157" s="25"/>
      <c r="C157" s="26"/>
      <c r="D157" s="27"/>
      <c r="E157" s="54"/>
      <c r="F157" s="55"/>
      <c r="G157" s="55"/>
      <c r="H157" s="55"/>
      <c r="I157" s="55"/>
      <c r="J157" s="55"/>
      <c r="K157" s="56"/>
      <c r="L157" s="55"/>
    </row>
    <row r="158" spans="1:12" x14ac:dyDescent="0.25">
      <c r="A158" s="8"/>
      <c r="B158" s="30"/>
      <c r="C158" s="77"/>
      <c r="D158" s="60" t="s">
        <v>26</v>
      </c>
      <c r="E158" s="78"/>
      <c r="F158" s="79">
        <v>910</v>
      </c>
      <c r="G158" s="79">
        <f t="shared" ref="G158:J158" si="42">SUM(G149:G157)</f>
        <v>39.599999999999994</v>
      </c>
      <c r="H158" s="79">
        <f t="shared" si="42"/>
        <v>36.200000000000003</v>
      </c>
      <c r="I158" s="79">
        <f t="shared" si="42"/>
        <v>116.70000000000002</v>
      </c>
      <c r="J158" s="79">
        <f t="shared" si="42"/>
        <v>944.50000000000011</v>
      </c>
      <c r="K158" s="80"/>
      <c r="L158" s="79">
        <f t="shared" ref="L158" si="43">SUM(L149:L157)</f>
        <v>0</v>
      </c>
    </row>
    <row r="159" spans="1:12" ht="15.75" thickBot="1" x14ac:dyDescent="0.3">
      <c r="A159" s="10">
        <f>A141</f>
        <v>2</v>
      </c>
      <c r="B159" s="32">
        <f>B141</f>
        <v>8</v>
      </c>
      <c r="C159" s="115" t="s">
        <v>35</v>
      </c>
      <c r="D159" s="116"/>
      <c r="E159" s="81"/>
      <c r="F159" s="82">
        <f>F148+F158</f>
        <v>1500</v>
      </c>
      <c r="G159" s="82">
        <f t="shared" ref="G159:J159" si="44">G148+G158</f>
        <v>70</v>
      </c>
      <c r="H159" s="82">
        <f t="shared" si="44"/>
        <v>66</v>
      </c>
      <c r="I159" s="82">
        <f t="shared" si="44"/>
        <v>193.3</v>
      </c>
      <c r="J159" s="82">
        <f t="shared" si="44"/>
        <v>1641.8000000000002</v>
      </c>
      <c r="K159" s="82"/>
      <c r="L159" s="82">
        <f t="shared" ref="L159" si="45">L148+L158</f>
        <v>0</v>
      </c>
    </row>
    <row r="160" spans="1:12" x14ac:dyDescent="0.25">
      <c r="A160" s="5">
        <v>2</v>
      </c>
      <c r="B160" s="22">
        <v>9</v>
      </c>
      <c r="C160" s="23" t="s">
        <v>21</v>
      </c>
      <c r="D160" s="24" t="s">
        <v>28</v>
      </c>
      <c r="E160" s="52" t="s">
        <v>40</v>
      </c>
      <c r="F160" s="45" t="s">
        <v>46</v>
      </c>
      <c r="G160" s="46">
        <v>7</v>
      </c>
      <c r="H160" s="46">
        <v>8.9</v>
      </c>
      <c r="I160" s="46">
        <v>0</v>
      </c>
      <c r="J160" s="46">
        <v>109.2</v>
      </c>
      <c r="K160" s="45" t="s">
        <v>49</v>
      </c>
      <c r="L160" s="40" t="s">
        <v>70</v>
      </c>
    </row>
    <row r="161" spans="1:12" x14ac:dyDescent="0.25">
      <c r="A161" s="6"/>
      <c r="B161" s="25"/>
      <c r="C161" s="26"/>
      <c r="D161" s="29" t="s">
        <v>30</v>
      </c>
      <c r="E161" s="39" t="s">
        <v>161</v>
      </c>
      <c r="F161" s="40" t="s">
        <v>63</v>
      </c>
      <c r="G161" s="41">
        <v>9.3000000000000007</v>
      </c>
      <c r="H161" s="41">
        <v>7.1</v>
      </c>
      <c r="I161" s="41">
        <v>7</v>
      </c>
      <c r="J161" s="41">
        <v>131.30000000000001</v>
      </c>
      <c r="K161" s="40" t="s">
        <v>165</v>
      </c>
      <c r="L161" s="40" t="s">
        <v>68</v>
      </c>
    </row>
    <row r="162" spans="1:12" x14ac:dyDescent="0.25">
      <c r="A162" s="6"/>
      <c r="B162" s="25"/>
      <c r="C162" s="26"/>
      <c r="D162" s="29" t="s">
        <v>31</v>
      </c>
      <c r="E162" s="39" t="s">
        <v>115</v>
      </c>
      <c r="F162" s="40" t="s">
        <v>186</v>
      </c>
      <c r="G162" s="41">
        <v>6.5</v>
      </c>
      <c r="H162" s="41">
        <v>5.6</v>
      </c>
      <c r="I162" s="41">
        <v>41.8</v>
      </c>
      <c r="J162" s="41">
        <v>243.9</v>
      </c>
      <c r="K162" s="40" t="s">
        <v>123</v>
      </c>
      <c r="L162" s="40" t="s">
        <v>70</v>
      </c>
    </row>
    <row r="163" spans="1:12" x14ac:dyDescent="0.25">
      <c r="A163" s="6"/>
      <c r="B163" s="25"/>
      <c r="C163" s="26"/>
      <c r="D163" s="29" t="s">
        <v>32</v>
      </c>
      <c r="E163" s="39" t="s">
        <v>42</v>
      </c>
      <c r="F163" s="40" t="s">
        <v>47</v>
      </c>
      <c r="G163" s="41">
        <v>1.6</v>
      </c>
      <c r="H163" s="41">
        <v>1.6</v>
      </c>
      <c r="I163" s="41">
        <v>13.2</v>
      </c>
      <c r="J163" s="41">
        <v>73.8</v>
      </c>
      <c r="K163" s="40" t="s">
        <v>51</v>
      </c>
      <c r="L163" s="40" t="s">
        <v>68</v>
      </c>
    </row>
    <row r="164" spans="1:12" x14ac:dyDescent="0.25">
      <c r="A164" s="6"/>
      <c r="B164" s="25"/>
      <c r="C164" s="26"/>
      <c r="D164" s="29" t="s">
        <v>33</v>
      </c>
      <c r="E164" s="39" t="s">
        <v>59</v>
      </c>
      <c r="F164" s="40" t="s">
        <v>46</v>
      </c>
      <c r="G164" s="41">
        <v>2.2999999999999998</v>
      </c>
      <c r="H164" s="41">
        <v>0.2</v>
      </c>
      <c r="I164" s="41">
        <v>15.1</v>
      </c>
      <c r="J164" s="41">
        <v>71</v>
      </c>
      <c r="K164" s="40"/>
      <c r="L164" s="40" t="s">
        <v>70</v>
      </c>
    </row>
    <row r="165" spans="1:12" x14ac:dyDescent="0.25">
      <c r="A165" s="6"/>
      <c r="B165" s="25"/>
      <c r="C165" s="26"/>
      <c r="D165" s="29" t="s">
        <v>25</v>
      </c>
      <c r="E165" s="39" t="s">
        <v>60</v>
      </c>
      <c r="F165" s="40" t="s">
        <v>66</v>
      </c>
      <c r="G165" s="41">
        <v>1.3</v>
      </c>
      <c r="H165" s="41">
        <v>0.2</v>
      </c>
      <c r="I165" s="41">
        <v>8.5</v>
      </c>
      <c r="J165" s="41">
        <v>40.799999999999997</v>
      </c>
      <c r="K165" s="40"/>
      <c r="L165" s="40" t="s">
        <v>70</v>
      </c>
    </row>
    <row r="166" spans="1:12" x14ac:dyDescent="0.25">
      <c r="A166" s="6"/>
      <c r="B166" s="25"/>
      <c r="C166" s="26"/>
      <c r="D166" s="27"/>
      <c r="E166" s="28" t="s">
        <v>168</v>
      </c>
      <c r="F166" s="42" t="s">
        <v>47</v>
      </c>
      <c r="G166" s="42">
        <v>1</v>
      </c>
      <c r="H166" s="42">
        <v>0.2</v>
      </c>
      <c r="I166" s="101">
        <v>19.600000000000001</v>
      </c>
      <c r="J166" s="101">
        <v>83.4</v>
      </c>
      <c r="K166" s="43" t="s">
        <v>171</v>
      </c>
      <c r="L166" s="47" t="s">
        <v>160</v>
      </c>
    </row>
    <row r="167" spans="1:12" ht="15.75" thickBot="1" x14ac:dyDescent="0.3">
      <c r="A167" s="48"/>
      <c r="B167" s="49"/>
      <c r="C167" s="50"/>
      <c r="D167" s="86" t="s">
        <v>26</v>
      </c>
      <c r="E167" s="72"/>
      <c r="F167" s="62">
        <v>760</v>
      </c>
      <c r="G167" s="62">
        <f t="shared" ref="G167:J167" si="46">SUM(G160:G166)</f>
        <v>29.000000000000004</v>
      </c>
      <c r="H167" s="62">
        <f t="shared" si="46"/>
        <v>23.8</v>
      </c>
      <c r="I167" s="62">
        <f t="shared" si="46"/>
        <v>105.19999999999999</v>
      </c>
      <c r="J167" s="62">
        <f t="shared" si="46"/>
        <v>753.39999999999986</v>
      </c>
      <c r="K167" s="63"/>
      <c r="L167" s="63">
        <f t="shared" ref="L167" si="47">SUM(L160:L166)</f>
        <v>0</v>
      </c>
    </row>
    <row r="168" spans="1:12" x14ac:dyDescent="0.25">
      <c r="A168" s="6">
        <v>2</v>
      </c>
      <c r="B168" s="44">
        <f>B160</f>
        <v>9</v>
      </c>
      <c r="C168" s="26" t="s">
        <v>27</v>
      </c>
      <c r="D168" s="31" t="s">
        <v>28</v>
      </c>
      <c r="E168" s="39" t="s">
        <v>54</v>
      </c>
      <c r="F168" s="40" t="s">
        <v>63</v>
      </c>
      <c r="G168" s="41">
        <v>1.1000000000000001</v>
      </c>
      <c r="H168" s="41">
        <v>0.2</v>
      </c>
      <c r="I168" s="41">
        <v>3.8</v>
      </c>
      <c r="J168" s="41">
        <v>24</v>
      </c>
      <c r="K168" s="40" t="s">
        <v>67</v>
      </c>
      <c r="L168" s="40" t="s">
        <v>68</v>
      </c>
    </row>
    <row r="169" spans="1:12" x14ac:dyDescent="0.25">
      <c r="A169" s="6"/>
      <c r="B169" s="25"/>
      <c r="C169" s="26"/>
      <c r="D169" s="29" t="s">
        <v>29</v>
      </c>
      <c r="E169" s="39" t="s">
        <v>80</v>
      </c>
      <c r="F169" s="40" t="s">
        <v>62</v>
      </c>
      <c r="G169" s="41">
        <v>4.5</v>
      </c>
      <c r="H169" s="41">
        <v>5.8</v>
      </c>
      <c r="I169" s="41">
        <v>12.6</v>
      </c>
      <c r="J169" s="41">
        <v>121.3</v>
      </c>
      <c r="K169" s="40" t="s">
        <v>91</v>
      </c>
      <c r="L169" s="40" t="s">
        <v>70</v>
      </c>
    </row>
    <row r="170" spans="1:12" x14ac:dyDescent="0.25">
      <c r="A170" s="6"/>
      <c r="B170" s="25"/>
      <c r="C170" s="26"/>
      <c r="D170" s="29" t="s">
        <v>30</v>
      </c>
      <c r="E170" s="39" t="s">
        <v>163</v>
      </c>
      <c r="F170" s="40" t="s">
        <v>47</v>
      </c>
      <c r="G170" s="41">
        <v>21</v>
      </c>
      <c r="H170" s="41">
        <v>24.4</v>
      </c>
      <c r="I170" s="41">
        <v>18.399999999999999</v>
      </c>
      <c r="J170" s="41">
        <v>377</v>
      </c>
      <c r="K170" s="40" t="s">
        <v>166</v>
      </c>
      <c r="L170" s="40" t="s">
        <v>70</v>
      </c>
    </row>
    <row r="171" spans="1:12" x14ac:dyDescent="0.25">
      <c r="A171" s="6"/>
      <c r="B171" s="25"/>
      <c r="C171" s="26"/>
      <c r="D171" s="29" t="s">
        <v>32</v>
      </c>
      <c r="E171" s="39" t="s">
        <v>58</v>
      </c>
      <c r="F171" s="40" t="s">
        <v>47</v>
      </c>
      <c r="G171" s="41">
        <v>0</v>
      </c>
      <c r="H171" s="41">
        <v>0</v>
      </c>
      <c r="I171" s="41">
        <v>0</v>
      </c>
      <c r="J171" s="41">
        <v>73.7</v>
      </c>
      <c r="K171" s="40" t="s">
        <v>73</v>
      </c>
      <c r="L171" s="40" t="s">
        <v>68</v>
      </c>
    </row>
    <row r="172" spans="1:12" x14ac:dyDescent="0.25">
      <c r="A172" s="6"/>
      <c r="B172" s="25"/>
      <c r="C172" s="26"/>
      <c r="D172" s="29" t="s">
        <v>33</v>
      </c>
      <c r="E172" s="39" t="s">
        <v>59</v>
      </c>
      <c r="F172" s="40" t="s">
        <v>194</v>
      </c>
      <c r="G172" s="41">
        <v>4.5999999999999996</v>
      </c>
      <c r="H172" s="41">
        <v>0.4</v>
      </c>
      <c r="I172" s="41">
        <v>30.1</v>
      </c>
      <c r="J172" s="41">
        <v>142.1</v>
      </c>
      <c r="K172" s="40"/>
      <c r="L172" s="40" t="s">
        <v>70</v>
      </c>
    </row>
    <row r="173" spans="1:12" x14ac:dyDescent="0.25">
      <c r="A173" s="6"/>
      <c r="B173" s="25"/>
      <c r="C173" s="26"/>
      <c r="D173" s="29" t="s">
        <v>34</v>
      </c>
      <c r="E173" s="39" t="s">
        <v>60</v>
      </c>
      <c r="F173" s="40" t="s">
        <v>66</v>
      </c>
      <c r="G173" s="41">
        <v>1.3</v>
      </c>
      <c r="H173" s="41">
        <v>0.2</v>
      </c>
      <c r="I173" s="41">
        <v>8.5</v>
      </c>
      <c r="J173" s="41">
        <v>40.799999999999997</v>
      </c>
      <c r="K173" s="40"/>
      <c r="L173" s="40" t="s">
        <v>70</v>
      </c>
    </row>
    <row r="174" spans="1:12" x14ac:dyDescent="0.25">
      <c r="A174" s="6"/>
      <c r="B174" s="25"/>
      <c r="C174" s="26"/>
      <c r="D174" s="29"/>
      <c r="E174" s="39"/>
      <c r="F174" s="40"/>
      <c r="G174" s="41"/>
      <c r="H174" s="41"/>
      <c r="I174" s="41"/>
      <c r="J174" s="41"/>
      <c r="K174" s="40"/>
      <c r="L174" s="40"/>
    </row>
    <row r="175" spans="1:12" x14ac:dyDescent="0.25">
      <c r="A175" s="6"/>
      <c r="B175" s="25"/>
      <c r="C175" s="26"/>
      <c r="D175" s="27"/>
      <c r="E175" s="54"/>
      <c r="F175" s="55"/>
      <c r="G175" s="55"/>
      <c r="H175" s="55"/>
      <c r="I175" s="55"/>
      <c r="J175" s="55"/>
      <c r="K175" s="56"/>
      <c r="L175" s="55"/>
    </row>
    <row r="176" spans="1:12" x14ac:dyDescent="0.25">
      <c r="A176" s="6"/>
      <c r="B176" s="25"/>
      <c r="C176" s="26"/>
      <c r="D176" s="27"/>
      <c r="E176" s="54"/>
      <c r="F176" s="55"/>
      <c r="G176" s="55"/>
      <c r="H176" s="55"/>
      <c r="I176" s="55"/>
      <c r="J176" s="55"/>
      <c r="K176" s="56"/>
      <c r="L176" s="55"/>
    </row>
    <row r="177" spans="1:12" x14ac:dyDescent="0.25">
      <c r="A177" s="8"/>
      <c r="B177" s="30"/>
      <c r="C177" s="77"/>
      <c r="D177" s="60" t="s">
        <v>26</v>
      </c>
      <c r="E177" s="78"/>
      <c r="F177" s="79">
        <v>830</v>
      </c>
      <c r="G177" s="79">
        <f t="shared" ref="G177:J177" si="48">SUM(G168:G176)</f>
        <v>32.5</v>
      </c>
      <c r="H177" s="79">
        <f t="shared" si="48"/>
        <v>30.999999999999996</v>
      </c>
      <c r="I177" s="79">
        <f t="shared" si="48"/>
        <v>73.400000000000006</v>
      </c>
      <c r="J177" s="79">
        <f t="shared" si="48"/>
        <v>778.9</v>
      </c>
      <c r="K177" s="80"/>
      <c r="L177" s="79">
        <f t="shared" ref="L177" si="49">SUM(L168:L176)</f>
        <v>0</v>
      </c>
    </row>
    <row r="178" spans="1:12" ht="15.75" thickBot="1" x14ac:dyDescent="0.3">
      <c r="A178" s="10">
        <f>A160</f>
        <v>2</v>
      </c>
      <c r="B178" s="32">
        <f>B160</f>
        <v>9</v>
      </c>
      <c r="C178" s="115" t="s">
        <v>35</v>
      </c>
      <c r="D178" s="116"/>
      <c r="E178" s="81"/>
      <c r="F178" s="82">
        <f>F167+F177</f>
        <v>1590</v>
      </c>
      <c r="G178" s="82">
        <f t="shared" ref="G178:J178" si="50">G167+G177</f>
        <v>61.5</v>
      </c>
      <c r="H178" s="82">
        <f t="shared" si="50"/>
        <v>54.8</v>
      </c>
      <c r="I178" s="82">
        <f t="shared" si="50"/>
        <v>178.6</v>
      </c>
      <c r="J178" s="82">
        <f t="shared" si="50"/>
        <v>1532.2999999999997</v>
      </c>
      <c r="K178" s="82"/>
      <c r="L178" s="82">
        <f t="shared" ref="L178" si="51">L167+L177</f>
        <v>0</v>
      </c>
    </row>
    <row r="179" spans="1:12" x14ac:dyDescent="0.25">
      <c r="A179" s="5">
        <v>2</v>
      </c>
      <c r="B179" s="22">
        <v>10</v>
      </c>
      <c r="C179" s="23" t="s">
        <v>21</v>
      </c>
      <c r="D179" s="24" t="s">
        <v>28</v>
      </c>
      <c r="E179" s="52" t="s">
        <v>76</v>
      </c>
      <c r="F179" s="45" t="s">
        <v>190</v>
      </c>
      <c r="G179" s="46">
        <v>0.1</v>
      </c>
      <c r="H179" s="46">
        <v>12.4</v>
      </c>
      <c r="I179" s="46">
        <v>0.1</v>
      </c>
      <c r="J179" s="46">
        <v>112.2</v>
      </c>
      <c r="K179" s="45" t="s">
        <v>187</v>
      </c>
      <c r="L179" s="40" t="s">
        <v>160</v>
      </c>
    </row>
    <row r="180" spans="1:12" x14ac:dyDescent="0.25">
      <c r="A180" s="6"/>
      <c r="B180" s="25"/>
      <c r="C180" s="26"/>
      <c r="D180" s="27" t="s">
        <v>22</v>
      </c>
      <c r="E180" s="39" t="s">
        <v>197</v>
      </c>
      <c r="F180" s="40" t="s">
        <v>62</v>
      </c>
      <c r="G180" s="41">
        <v>6.8</v>
      </c>
      <c r="H180" s="41">
        <v>10</v>
      </c>
      <c r="I180" s="41">
        <v>40.1</v>
      </c>
      <c r="J180" s="41">
        <v>278.7</v>
      </c>
      <c r="K180" s="40" t="s">
        <v>119</v>
      </c>
      <c r="L180" s="40" t="s">
        <v>68</v>
      </c>
    </row>
    <row r="181" spans="1:12" x14ac:dyDescent="0.25">
      <c r="A181" s="6"/>
      <c r="B181" s="25"/>
      <c r="C181" s="26"/>
      <c r="D181" s="29" t="s">
        <v>23</v>
      </c>
      <c r="E181" s="39" t="s">
        <v>111</v>
      </c>
      <c r="F181" s="40" t="s">
        <v>47</v>
      </c>
      <c r="G181" s="41">
        <v>1.6</v>
      </c>
      <c r="H181" s="41">
        <v>1.6</v>
      </c>
      <c r="I181" s="41">
        <v>12.4</v>
      </c>
      <c r="J181" s="41">
        <v>70.2</v>
      </c>
      <c r="K181" s="40" t="s">
        <v>120</v>
      </c>
      <c r="L181" s="40" t="s">
        <v>68</v>
      </c>
    </row>
    <row r="182" spans="1:12" x14ac:dyDescent="0.25">
      <c r="A182" s="6"/>
      <c r="B182" s="25"/>
      <c r="C182" s="26"/>
      <c r="D182" s="29" t="s">
        <v>24</v>
      </c>
      <c r="E182" s="39" t="s">
        <v>59</v>
      </c>
      <c r="F182" s="40" t="s">
        <v>46</v>
      </c>
      <c r="G182" s="41">
        <v>2.2999999999999998</v>
      </c>
      <c r="H182" s="41">
        <v>0.2</v>
      </c>
      <c r="I182" s="41">
        <v>15.1</v>
      </c>
      <c r="J182" s="41">
        <v>71</v>
      </c>
      <c r="K182" s="40"/>
      <c r="L182" s="40" t="s">
        <v>70</v>
      </c>
    </row>
    <row r="183" spans="1:12" x14ac:dyDescent="0.25">
      <c r="A183" s="6"/>
      <c r="B183" s="25"/>
      <c r="C183" s="26"/>
      <c r="D183" s="29" t="s">
        <v>25</v>
      </c>
      <c r="E183" s="39" t="s">
        <v>60</v>
      </c>
      <c r="F183" s="40" t="s">
        <v>66</v>
      </c>
      <c r="G183" s="41">
        <v>1.3</v>
      </c>
      <c r="H183" s="41">
        <v>0.2</v>
      </c>
      <c r="I183" s="41">
        <v>8.5</v>
      </c>
      <c r="J183" s="41">
        <v>40.799999999999997</v>
      </c>
      <c r="K183" s="40"/>
      <c r="L183" s="40" t="s">
        <v>70</v>
      </c>
    </row>
    <row r="184" spans="1:12" x14ac:dyDescent="0.25">
      <c r="A184" s="6"/>
      <c r="B184" s="25"/>
      <c r="C184" s="26"/>
      <c r="D184" s="27"/>
      <c r="E184" s="39" t="s">
        <v>168</v>
      </c>
      <c r="F184" s="40" t="s">
        <v>47</v>
      </c>
      <c r="G184" s="41">
        <v>1</v>
      </c>
      <c r="H184" s="41">
        <v>0.2</v>
      </c>
      <c r="I184" s="41">
        <v>19.600000000000001</v>
      </c>
      <c r="J184" s="41">
        <v>83.4</v>
      </c>
      <c r="K184" s="40" t="s">
        <v>171</v>
      </c>
      <c r="L184" s="40" t="s">
        <v>160</v>
      </c>
    </row>
    <row r="185" spans="1:12" x14ac:dyDescent="0.25">
      <c r="A185" s="6"/>
      <c r="B185" s="25"/>
      <c r="C185" s="26"/>
      <c r="D185" s="27"/>
      <c r="E185" s="28" t="s">
        <v>44</v>
      </c>
      <c r="F185" s="42" t="s">
        <v>63</v>
      </c>
      <c r="G185" s="42">
        <v>0.4</v>
      </c>
      <c r="H185" s="42">
        <v>0.4</v>
      </c>
      <c r="I185" s="101">
        <v>9.8000000000000007</v>
      </c>
      <c r="J185" s="101">
        <v>47</v>
      </c>
      <c r="K185" s="101" t="s">
        <v>52</v>
      </c>
      <c r="L185" s="47" t="s">
        <v>68</v>
      </c>
    </row>
    <row r="186" spans="1:12" ht="15.75" thickBot="1" x14ac:dyDescent="0.3">
      <c r="A186" s="48"/>
      <c r="B186" s="49"/>
      <c r="C186" s="50"/>
      <c r="D186" s="61" t="s">
        <v>26</v>
      </c>
      <c r="E186" s="83"/>
      <c r="F186" s="84">
        <v>815</v>
      </c>
      <c r="G186" s="84">
        <f t="shared" ref="G186:J186" si="52">SUM(G179:G185)</f>
        <v>13.500000000000002</v>
      </c>
      <c r="H186" s="84">
        <f t="shared" si="52"/>
        <v>24.999999999999996</v>
      </c>
      <c r="I186" s="84">
        <f t="shared" si="52"/>
        <v>105.60000000000001</v>
      </c>
      <c r="J186" s="84">
        <f t="shared" si="52"/>
        <v>703.29999999999984</v>
      </c>
      <c r="K186" s="85"/>
      <c r="L186" s="51">
        <f t="shared" ref="L186" si="53">SUM(L179:L185)</f>
        <v>0</v>
      </c>
    </row>
    <row r="187" spans="1:12" x14ac:dyDescent="0.25">
      <c r="A187" s="6">
        <f>A179</f>
        <v>2</v>
      </c>
      <c r="B187" s="44">
        <f>B179</f>
        <v>10</v>
      </c>
      <c r="C187" s="26" t="s">
        <v>27</v>
      </c>
      <c r="D187" s="31" t="s">
        <v>28</v>
      </c>
      <c r="E187" s="39" t="s">
        <v>112</v>
      </c>
      <c r="F187" s="40" t="s">
        <v>63</v>
      </c>
      <c r="G187" s="41">
        <v>0.8</v>
      </c>
      <c r="H187" s="41">
        <v>0.1</v>
      </c>
      <c r="I187" s="41">
        <v>2.5</v>
      </c>
      <c r="J187" s="41">
        <v>13.9</v>
      </c>
      <c r="K187" s="40" t="s">
        <v>67</v>
      </c>
      <c r="L187" s="40" t="s">
        <v>68</v>
      </c>
    </row>
    <row r="188" spans="1:12" x14ac:dyDescent="0.25">
      <c r="A188" s="6"/>
      <c r="B188" s="25"/>
      <c r="C188" s="26"/>
      <c r="D188" s="29" t="s">
        <v>29</v>
      </c>
      <c r="E188" s="39" t="s">
        <v>169</v>
      </c>
      <c r="F188" s="40" t="s">
        <v>62</v>
      </c>
      <c r="G188" s="41">
        <v>4.7</v>
      </c>
      <c r="H188" s="41">
        <v>5</v>
      </c>
      <c r="I188" s="41">
        <v>16.899999999999999</v>
      </c>
      <c r="J188" s="41">
        <v>132</v>
      </c>
      <c r="K188" s="40" t="s">
        <v>172</v>
      </c>
      <c r="L188" s="40" t="s">
        <v>70</v>
      </c>
    </row>
    <row r="189" spans="1:12" x14ac:dyDescent="0.25">
      <c r="A189" s="6"/>
      <c r="B189" s="25"/>
      <c r="C189" s="26"/>
      <c r="D189" s="29" t="s">
        <v>30</v>
      </c>
      <c r="E189" s="39" t="s">
        <v>198</v>
      </c>
      <c r="F189" s="40" t="s">
        <v>63</v>
      </c>
      <c r="G189" s="41">
        <v>23.5</v>
      </c>
      <c r="H189" s="41">
        <v>4.7</v>
      </c>
      <c r="I189" s="41">
        <v>0</v>
      </c>
      <c r="J189" s="41">
        <v>136.5</v>
      </c>
      <c r="K189" s="40" t="s">
        <v>173</v>
      </c>
      <c r="L189" s="40" t="s">
        <v>68</v>
      </c>
    </row>
    <row r="190" spans="1:12" x14ac:dyDescent="0.25">
      <c r="A190" s="6"/>
      <c r="B190" s="25"/>
      <c r="C190" s="26"/>
      <c r="D190" s="29" t="s">
        <v>31</v>
      </c>
      <c r="E190" s="39" t="s">
        <v>199</v>
      </c>
      <c r="F190" s="40" t="s">
        <v>186</v>
      </c>
      <c r="G190" s="41">
        <v>3.7</v>
      </c>
      <c r="H190" s="41">
        <v>8</v>
      </c>
      <c r="I190" s="41">
        <v>25.3</v>
      </c>
      <c r="J190" s="41">
        <v>188.6</v>
      </c>
      <c r="K190" s="40" t="s">
        <v>134</v>
      </c>
      <c r="L190" s="40" t="s">
        <v>68</v>
      </c>
    </row>
    <row r="191" spans="1:12" x14ac:dyDescent="0.25">
      <c r="A191" s="6"/>
      <c r="B191" s="25"/>
      <c r="C191" s="26"/>
      <c r="D191" s="29" t="s">
        <v>32</v>
      </c>
      <c r="E191" s="39" t="s">
        <v>127</v>
      </c>
      <c r="F191" s="40" t="s">
        <v>47</v>
      </c>
      <c r="G191" s="41">
        <v>0</v>
      </c>
      <c r="H191" s="41">
        <v>0</v>
      </c>
      <c r="I191" s="41">
        <v>0</v>
      </c>
      <c r="J191" s="41">
        <v>92.2</v>
      </c>
      <c r="K191" s="40" t="s">
        <v>135</v>
      </c>
      <c r="L191" s="40" t="s">
        <v>68</v>
      </c>
    </row>
    <row r="192" spans="1:12" x14ac:dyDescent="0.25">
      <c r="A192" s="6"/>
      <c r="B192" s="25"/>
      <c r="C192" s="26"/>
      <c r="D192" s="29" t="s">
        <v>33</v>
      </c>
      <c r="E192" s="39" t="s">
        <v>59</v>
      </c>
      <c r="F192" s="40" t="s">
        <v>194</v>
      </c>
      <c r="G192" s="41">
        <v>4.5999999999999996</v>
      </c>
      <c r="H192" s="41">
        <v>0.4</v>
      </c>
      <c r="I192" s="41">
        <v>30.1</v>
      </c>
      <c r="J192" s="41">
        <v>142.1</v>
      </c>
      <c r="K192" s="40"/>
      <c r="L192" s="40" t="s">
        <v>70</v>
      </c>
    </row>
    <row r="193" spans="1:12" x14ac:dyDescent="0.25">
      <c r="A193" s="6"/>
      <c r="B193" s="25"/>
      <c r="C193" s="26"/>
      <c r="D193" s="29" t="s">
        <v>34</v>
      </c>
      <c r="E193" s="39" t="s">
        <v>60</v>
      </c>
      <c r="F193" s="40" t="s">
        <v>66</v>
      </c>
      <c r="G193" s="41">
        <v>1.3</v>
      </c>
      <c r="H193" s="41">
        <v>0.2</v>
      </c>
      <c r="I193" s="41">
        <v>8.5</v>
      </c>
      <c r="J193" s="41">
        <v>40.799999999999997</v>
      </c>
      <c r="K193" s="40"/>
      <c r="L193" s="40" t="s">
        <v>70</v>
      </c>
    </row>
    <row r="194" spans="1:12" x14ac:dyDescent="0.25">
      <c r="A194" s="6"/>
      <c r="B194" s="25"/>
      <c r="C194" s="26"/>
      <c r="D194" s="27"/>
      <c r="E194" s="54"/>
      <c r="F194" s="55"/>
      <c r="G194" s="55"/>
      <c r="H194" s="55"/>
      <c r="I194" s="55"/>
      <c r="J194" s="55"/>
      <c r="K194" s="56"/>
      <c r="L194" s="55"/>
    </row>
    <row r="195" spans="1:12" x14ac:dyDescent="0.25">
      <c r="A195" s="6"/>
      <c r="B195" s="25"/>
      <c r="C195" s="26"/>
      <c r="D195" s="27"/>
      <c r="E195" s="54"/>
      <c r="F195" s="55"/>
      <c r="G195" s="55"/>
      <c r="H195" s="55"/>
      <c r="I195" s="55"/>
      <c r="J195" s="55"/>
      <c r="K195" s="56"/>
      <c r="L195" s="55"/>
    </row>
    <row r="196" spans="1:12" x14ac:dyDescent="0.25">
      <c r="A196" s="8"/>
      <c r="B196" s="30"/>
      <c r="C196" s="77"/>
      <c r="D196" s="60" t="s">
        <v>26</v>
      </c>
      <c r="E196" s="78"/>
      <c r="F196" s="79">
        <v>910</v>
      </c>
      <c r="G196" s="79">
        <f t="shared" ref="G196:J196" si="54">SUM(G187:G195)</f>
        <v>38.6</v>
      </c>
      <c r="H196" s="79">
        <f t="shared" si="54"/>
        <v>18.399999999999999</v>
      </c>
      <c r="I196" s="79">
        <f t="shared" si="54"/>
        <v>83.300000000000011</v>
      </c>
      <c r="J196" s="79">
        <f t="shared" si="54"/>
        <v>746.1</v>
      </c>
      <c r="K196" s="80"/>
      <c r="L196" s="79">
        <f t="shared" ref="L196" si="55">SUM(L187:L195)</f>
        <v>0</v>
      </c>
    </row>
    <row r="197" spans="1:12" ht="15.75" thickBot="1" x14ac:dyDescent="0.3">
      <c r="A197" s="10">
        <f>A179</f>
        <v>2</v>
      </c>
      <c r="B197" s="32">
        <f>B179</f>
        <v>10</v>
      </c>
      <c r="C197" s="115" t="s">
        <v>35</v>
      </c>
      <c r="D197" s="116"/>
      <c r="E197" s="81"/>
      <c r="F197" s="82">
        <f>F186+F196</f>
        <v>1725</v>
      </c>
      <c r="G197" s="82">
        <f t="shared" ref="G197:J197" si="56">G186+G196</f>
        <v>52.1</v>
      </c>
      <c r="H197" s="82">
        <f t="shared" si="56"/>
        <v>43.399999999999991</v>
      </c>
      <c r="I197" s="82">
        <f t="shared" si="56"/>
        <v>188.90000000000003</v>
      </c>
      <c r="J197" s="82">
        <f t="shared" si="56"/>
        <v>1449.3999999999999</v>
      </c>
      <c r="K197" s="82"/>
      <c r="L197" s="82">
        <f t="shared" ref="L197" si="57">L186+L196</f>
        <v>0</v>
      </c>
    </row>
    <row r="199" spans="1:12" x14ac:dyDescent="0.25">
      <c r="A199" s="118" t="s">
        <v>175</v>
      </c>
      <c r="B199" s="118"/>
      <c r="C199" s="118"/>
      <c r="D199" s="118"/>
      <c r="E199" s="118"/>
      <c r="F199" s="118"/>
      <c r="G199" s="118"/>
      <c r="H199" s="87"/>
      <c r="I199" s="87"/>
      <c r="J199" s="87"/>
      <c r="K199" s="87"/>
      <c r="L199" s="87"/>
    </row>
    <row r="201" spans="1:12" ht="15.75" thickBot="1" x14ac:dyDescent="0.3">
      <c r="A201" s="88"/>
      <c r="B201" s="88"/>
      <c r="C201" s="88"/>
      <c r="D201" s="88"/>
      <c r="E201" s="88"/>
      <c r="F201" s="88"/>
      <c r="G201" s="88"/>
      <c r="H201" s="88"/>
      <c r="I201" s="88"/>
      <c r="J201" s="88"/>
    </row>
    <row r="202" spans="1:12" ht="30.75" thickBot="1" x14ac:dyDescent="0.3">
      <c r="A202" s="88"/>
      <c r="B202" s="88"/>
      <c r="C202" s="89"/>
      <c r="D202" s="89"/>
      <c r="E202" s="95" t="s">
        <v>181</v>
      </c>
      <c r="F202" s="96"/>
      <c r="G202" s="96" t="s">
        <v>16</v>
      </c>
      <c r="H202" s="96" t="s">
        <v>17</v>
      </c>
      <c r="I202" s="96" t="s">
        <v>18</v>
      </c>
      <c r="J202" s="97" t="s">
        <v>19</v>
      </c>
    </row>
    <row r="203" spans="1:12" x14ac:dyDescent="0.25">
      <c r="E203" s="9" t="s">
        <v>176</v>
      </c>
      <c r="F203" s="9"/>
      <c r="G203" s="94">
        <f>G26+G45+G64+G83+G102+G121+G140+G159+G178+G197</f>
        <v>602.1</v>
      </c>
      <c r="H203" s="94">
        <f t="shared" ref="H203:J203" si="58">H26+H45+H64+H83+H102+H121+H140+H159+H178+H197</f>
        <v>542.5</v>
      </c>
      <c r="I203" s="94">
        <f t="shared" si="58"/>
        <v>1929.1</v>
      </c>
      <c r="J203" s="94">
        <f t="shared" si="58"/>
        <v>15251.999999999998</v>
      </c>
    </row>
    <row r="204" spans="1:12" x14ac:dyDescent="0.25">
      <c r="E204" s="7" t="s">
        <v>177</v>
      </c>
      <c r="F204" s="7"/>
      <c r="G204" s="92">
        <f>G203/10</f>
        <v>60.21</v>
      </c>
      <c r="H204" s="92">
        <f t="shared" ref="H204:J204" si="59">H203/10</f>
        <v>54.25</v>
      </c>
      <c r="I204" s="92">
        <f t="shared" si="59"/>
        <v>192.91</v>
      </c>
      <c r="J204" s="92">
        <f t="shared" si="59"/>
        <v>1525.1999999999998</v>
      </c>
    </row>
    <row r="205" spans="1:12" ht="30" x14ac:dyDescent="0.25">
      <c r="E205" s="91" t="s">
        <v>178</v>
      </c>
      <c r="F205" s="7"/>
      <c r="G205" s="92">
        <v>15.6</v>
      </c>
      <c r="H205" s="92">
        <v>31.1</v>
      </c>
      <c r="I205" s="92">
        <v>53.5</v>
      </c>
      <c r="J205" s="92"/>
    </row>
    <row r="206" spans="1:12" ht="15.75" x14ac:dyDescent="0.25">
      <c r="E206" s="117" t="s">
        <v>180</v>
      </c>
      <c r="F206" s="117"/>
      <c r="G206" s="117"/>
      <c r="H206" s="117"/>
      <c r="I206" s="90"/>
      <c r="J206" s="90"/>
      <c r="K206" s="90"/>
      <c r="L206" s="90"/>
    </row>
    <row r="207" spans="1:12" ht="15.75" thickBot="1" x14ac:dyDescent="0.3"/>
    <row r="208" spans="1:12" x14ac:dyDescent="0.25">
      <c r="E208" s="102" t="s">
        <v>179</v>
      </c>
      <c r="F208" s="104" t="s">
        <v>21</v>
      </c>
      <c r="G208" s="105"/>
      <c r="H208" s="108" t="s">
        <v>27</v>
      </c>
      <c r="I208" s="108"/>
      <c r="J208" s="109"/>
    </row>
    <row r="209" spans="5:10" ht="15.75" thickBot="1" x14ac:dyDescent="0.3">
      <c r="E209" s="103"/>
      <c r="F209" s="106"/>
      <c r="G209" s="107"/>
      <c r="H209" s="110"/>
      <c r="I209" s="110"/>
      <c r="J209" s="111"/>
    </row>
    <row r="210" spans="5:10" x14ac:dyDescent="0.25">
      <c r="E210" s="9"/>
      <c r="F210" s="9"/>
      <c r="G210" s="9"/>
      <c r="H210" s="9"/>
      <c r="I210" s="9"/>
      <c r="J210" s="9"/>
    </row>
    <row r="211" spans="5:10" ht="18.75" x14ac:dyDescent="0.3">
      <c r="E211" s="93" t="s">
        <v>200</v>
      </c>
      <c r="F211" s="112">
        <v>749</v>
      </c>
      <c r="G211" s="112"/>
      <c r="H211" s="112">
        <v>876</v>
      </c>
      <c r="I211" s="112"/>
      <c r="J211" s="112"/>
    </row>
  </sheetData>
  <mergeCells count="20">
    <mergeCell ref="F211:G211"/>
    <mergeCell ref="H211:J211"/>
    <mergeCell ref="C197:D197"/>
    <mergeCell ref="A199:G199"/>
    <mergeCell ref="E206:H206"/>
    <mergeCell ref="E208:E209"/>
    <mergeCell ref="F208:G209"/>
    <mergeCell ref="H208:J209"/>
    <mergeCell ref="C178:D178"/>
    <mergeCell ref="C3:E3"/>
    <mergeCell ref="H3:K3"/>
    <mergeCell ref="H4:K4"/>
    <mergeCell ref="C26:D26"/>
    <mergeCell ref="C45:D45"/>
    <mergeCell ref="C64:D64"/>
    <mergeCell ref="C83:D83"/>
    <mergeCell ref="C102:D102"/>
    <mergeCell ref="C121:D121"/>
    <mergeCell ref="C140:D140"/>
    <mergeCell ref="C159:D1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начальная</vt:lpstr>
      <vt:lpstr>старшая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Lubov Popova</dc:creator>
  <cp:lastModifiedBy>Попова Любовь Анатольевна</cp:lastModifiedBy>
  <cp:lastPrinted>2024-02-06T19:06:57Z</cp:lastPrinted>
  <dcterms:created xsi:type="dcterms:W3CDTF">2024-02-06T17:41:06Z</dcterms:created>
  <dcterms:modified xsi:type="dcterms:W3CDTF">2025-01-17T09:05:15Z</dcterms:modified>
</cp:coreProperties>
</file>